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hrishin\OneDrive - Universitetet i Oslo\innkjøpskjemaer\"/>
    </mc:Choice>
  </mc:AlternateContent>
  <bookViews>
    <workbookView xWindow="0" yWindow="0" windowWidth="14370" windowHeight="12270" tabRatio="875" activeTab="2"/>
  </bookViews>
  <sheets>
    <sheet name="Update log" sheetId="20" r:id="rId1"/>
    <sheet name="INFORMATION" sheetId="6" r:id="rId2"/>
    <sheet name="Bestillingsskjema" sheetId="1" r:id="rId3"/>
    <sheet name="Purchase request form" sheetId="19" r:id="rId4"/>
    <sheet name="Participant list" sheetId="5" r:id="rId5"/>
    <sheet name="Traveler Info" sheetId="17" r:id="rId6"/>
    <sheet name="Car Rental Form" sheetId="8" r:id="rId7"/>
    <sheet name="Distributors" sheetId="2" r:id="rId8"/>
    <sheet name="Lists" sheetId="3" r:id="rId9"/>
    <sheet name="Ark4" sheetId="4" state="hidden" r:id="rId10"/>
  </sheets>
  <definedNames>
    <definedName name="_xlnm._FilterDatabase" localSheetId="2" hidden="1">Bestillingsskjema!$A$21:$G$35</definedName>
    <definedName name="_xlnm._FilterDatabase" localSheetId="3" hidden="1">'Purchase request form'!$A$21:$G$35</definedName>
    <definedName name="distlist" localSheetId="3">'Purchase request form'!distributorlist</definedName>
    <definedName name="distlist" localSheetId="5">'Traveler Info'!distributorlist</definedName>
    <definedName name="distlist">distributorlist</definedName>
    <definedName name="distributorlist" localSheetId="3">Table5[Searchable_List]</definedName>
    <definedName name="distributorlist" localSheetId="5">Table5[Searchable_List]</definedName>
    <definedName name="distributorlist">Table5[Searchable_List]</definedName>
    <definedName name="JAellerNEI">Lists!$A$34:$A$35</definedName>
    <definedName name="Leverandør">Distributors!$A$8:$A$106</definedName>
    <definedName name="_xlnm.Print_Area" localSheetId="2">Bestillingsskjema!$A$1:$G$54</definedName>
    <definedName name="_xlnm.Print_Area" localSheetId="6">'Car Rental Form'!$A$1:$B$25</definedName>
    <definedName name="_xlnm.Print_Area" localSheetId="1">INFORMATION!$A$1:$O$82</definedName>
    <definedName name="_xlnm.Print_Area" localSheetId="4">'Participant list'!$A$1:$D$55</definedName>
    <definedName name="_xlnm.Print_Area" localSheetId="3">'Purchase request form'!$A$1:$G$54</definedName>
    <definedName name="_xlnm.Print_Area" localSheetId="5">'Traveler Info'!$A$1:$C$30</definedName>
    <definedName name="Seksjon">Lists!$A$25:$A$30</definedName>
    <definedName name="Sted">Lists!$A$2:$A$22</definedName>
    <definedName name="Valuta">Lists!$A$39:$A$47</definedName>
    <definedName name="YESellerNO" localSheetId="3">Table4[YESellerNO]</definedName>
    <definedName name="YESellerNO">Table4[YESellerNO]</definedName>
  </definedNames>
  <calcPr calcId="162913"/>
</workbook>
</file>

<file path=xl/calcChain.xml><?xml version="1.0" encoding="utf-8"?>
<calcChain xmlns="http://schemas.openxmlformats.org/spreadsheetml/2006/main">
  <c r="B17" i="1" l="1"/>
  <c r="D15" i="19" l="1"/>
  <c r="D15" i="1"/>
  <c r="D12" i="19" l="1"/>
  <c r="D12" i="1"/>
  <c r="F22" i="1" l="1"/>
  <c r="F25" i="1"/>
  <c r="F26" i="1"/>
  <c r="G53" i="19"/>
  <c r="D16" i="19"/>
  <c r="H3" i="4"/>
  <c r="I3" i="4"/>
  <c r="H4" i="4"/>
  <c r="I4" i="4"/>
  <c r="H5" i="4"/>
  <c r="I5" i="4"/>
  <c r="H6" i="4"/>
  <c r="I6" i="4"/>
  <c r="H7" i="4"/>
  <c r="I7" i="4"/>
  <c r="H8" i="4"/>
  <c r="I8" i="4"/>
  <c r="H9" i="4"/>
  <c r="I9" i="4"/>
  <c r="H10" i="4"/>
  <c r="I10" i="4"/>
  <c r="H11" i="4"/>
  <c r="I11" i="4"/>
  <c r="H12" i="4"/>
  <c r="I12" i="4"/>
  <c r="H13" i="4"/>
  <c r="I13" i="4"/>
  <c r="H14" i="4"/>
  <c r="I14" i="4"/>
  <c r="H15" i="4"/>
  <c r="I15" i="4"/>
  <c r="I2" i="4"/>
  <c r="H2" i="4"/>
  <c r="G2" i="4"/>
  <c r="G3" i="4"/>
  <c r="G4" i="4"/>
  <c r="G5" i="4"/>
  <c r="G6" i="4"/>
  <c r="G7" i="4"/>
  <c r="G8" i="4"/>
  <c r="G9" i="4"/>
  <c r="G10" i="4"/>
  <c r="G11" i="4"/>
  <c r="G12" i="4"/>
  <c r="G13" i="4"/>
  <c r="G14" i="4"/>
  <c r="G15" i="4"/>
  <c r="A13" i="4"/>
  <c r="A14" i="4"/>
  <c r="A15" i="4"/>
  <c r="B13" i="4"/>
  <c r="B14" i="4"/>
  <c r="B15" i="4"/>
  <c r="C13" i="4"/>
  <c r="C14" i="4"/>
  <c r="C15" i="4"/>
  <c r="D3" i="4"/>
  <c r="E3" i="4"/>
  <c r="F3" i="4"/>
  <c r="D4" i="4"/>
  <c r="E4" i="4"/>
  <c r="F4" i="4"/>
  <c r="D5" i="4"/>
  <c r="E5" i="4"/>
  <c r="F5" i="4"/>
  <c r="D6" i="4"/>
  <c r="E6" i="4"/>
  <c r="F6" i="4"/>
  <c r="D7" i="4"/>
  <c r="E7" i="4"/>
  <c r="F7" i="4"/>
  <c r="D8" i="4"/>
  <c r="E8" i="4"/>
  <c r="F8" i="4"/>
  <c r="D9" i="4"/>
  <c r="E9" i="4"/>
  <c r="F9" i="4"/>
  <c r="D10" i="4"/>
  <c r="E10" i="4"/>
  <c r="F10" i="4"/>
  <c r="D11" i="4"/>
  <c r="E11" i="4"/>
  <c r="F11" i="4"/>
  <c r="D12" i="4"/>
  <c r="E12" i="4"/>
  <c r="F12" i="4"/>
  <c r="D13" i="4"/>
  <c r="E13" i="4"/>
  <c r="F13" i="4"/>
  <c r="D14" i="4"/>
  <c r="E14" i="4"/>
  <c r="F14" i="4"/>
  <c r="D15" i="4"/>
  <c r="E15" i="4"/>
  <c r="F15" i="4"/>
  <c r="B17" i="19"/>
  <c r="F35" i="19"/>
  <c r="F34" i="19"/>
  <c r="F33" i="19"/>
  <c r="F32" i="19"/>
  <c r="F31" i="19"/>
  <c r="F30" i="19"/>
  <c r="F29" i="19"/>
  <c r="F28" i="19"/>
  <c r="F27" i="19"/>
  <c r="F26" i="19"/>
  <c r="F25" i="19"/>
  <c r="F24" i="19"/>
  <c r="F23" i="19"/>
  <c r="F22" i="19"/>
  <c r="F36" i="19"/>
  <c r="F32" i="1"/>
  <c r="F31" i="1"/>
  <c r="F30" i="1"/>
  <c r="F28" i="1"/>
  <c r="F23" i="1"/>
  <c r="F24" i="1"/>
  <c r="F27" i="1"/>
  <c r="F29" i="1"/>
  <c r="F33" i="1"/>
  <c r="F34" i="1"/>
  <c r="F35" i="1"/>
  <c r="D16" i="1"/>
  <c r="B5" i="2"/>
  <c r="A3" i="4"/>
  <c r="A4" i="4"/>
  <c r="A5" i="4"/>
  <c r="A6" i="4"/>
  <c r="A7" i="4"/>
  <c r="A8" i="4"/>
  <c r="A9" i="4"/>
  <c r="A10" i="4"/>
  <c r="A11" i="4"/>
  <c r="A12" i="4"/>
  <c r="B3" i="4"/>
  <c r="B4" i="4"/>
  <c r="B5" i="4"/>
  <c r="B6" i="4"/>
  <c r="B7" i="4"/>
  <c r="B8" i="4"/>
  <c r="B9" i="4"/>
  <c r="B10" i="4"/>
  <c r="B11" i="4"/>
  <c r="B12" i="4"/>
  <c r="C3" i="4"/>
  <c r="C4" i="4"/>
  <c r="C5" i="4"/>
  <c r="C6" i="4"/>
  <c r="C7" i="4"/>
  <c r="C8" i="4"/>
  <c r="C9" i="4"/>
  <c r="C10" i="4"/>
  <c r="C11" i="4"/>
  <c r="C12" i="4"/>
  <c r="B2" i="4"/>
  <c r="C2" i="4"/>
  <c r="D2" i="4"/>
  <c r="E2" i="4"/>
  <c r="F2" i="4"/>
  <c r="A2" i="4"/>
  <c r="F36" i="1"/>
</calcChain>
</file>

<file path=xl/comments1.xml><?xml version="1.0" encoding="utf-8"?>
<comments xmlns="http://schemas.openxmlformats.org/spreadsheetml/2006/main">
  <authors>
    <author>Christopher Hinchcliffe</author>
  </authors>
  <commentList>
    <comment ref="A10" authorId="0" shapeId="0">
      <text>
        <r>
          <rPr>
            <sz val="9"/>
            <color indexed="81"/>
            <rFont val="Tahoma"/>
            <family val="2"/>
          </rPr>
          <t>Evt. dem som skal kontaktes når varene er levert</t>
        </r>
      </text>
    </comment>
    <comment ref="A13" authorId="0" shapeId="0">
      <text>
        <r>
          <rPr>
            <sz val="10"/>
            <color rgb="FF000000"/>
            <rFont val="Tahoma"/>
            <family val="2"/>
          </rPr>
          <t>Din HMS-ansvarlig kan hjelpe med dette.</t>
        </r>
      </text>
    </comment>
    <comment ref="C21" authorId="0" shapeId="0">
      <text>
        <r>
          <rPr>
            <b/>
            <sz val="9"/>
            <color indexed="81"/>
            <rFont val="Tahoma"/>
            <family val="2"/>
          </rPr>
          <t>Christopher Hinchcliffe:</t>
        </r>
        <r>
          <rPr>
            <sz val="9"/>
            <color indexed="81"/>
            <rFont val="Tahoma"/>
            <family val="2"/>
          </rPr>
          <t xml:space="preserve">
Klikk for å åpne leverdør søk.</t>
        </r>
      </text>
    </comment>
    <comment ref="A45" authorId="0" shapeId="0">
      <text>
        <r>
          <rPr>
            <sz val="9"/>
            <color rgb="FF000000"/>
            <rFont val="Tahoma"/>
            <family val="2"/>
          </rPr>
          <t>Usikker om kontostrengen? Klikk for å åpne kontostrengsøk</t>
        </r>
      </text>
    </comment>
  </commentList>
</comments>
</file>

<file path=xl/comments2.xml><?xml version="1.0" encoding="utf-8"?>
<comments xmlns="http://schemas.openxmlformats.org/spreadsheetml/2006/main">
  <authors>
    <author>Christopher Hinchcliffe</author>
  </authors>
  <commentList>
    <comment ref="A10" authorId="0" shapeId="0">
      <text>
        <r>
          <rPr>
            <sz val="9"/>
            <color indexed="81"/>
            <rFont val="Tahoma"/>
            <family val="2"/>
          </rPr>
          <t>If necessary also the contact for another person who should be notified when the goods arrive</t>
        </r>
      </text>
    </comment>
    <comment ref="A13" authorId="0" shapeId="0">
      <text>
        <r>
          <rPr>
            <sz val="10"/>
            <color rgb="FF000000"/>
            <rFont val="Tahoma"/>
            <family val="2"/>
          </rPr>
          <t>Your HMS officer can help you with these fields.</t>
        </r>
      </text>
    </comment>
    <comment ref="C21" authorId="0" shapeId="0">
      <text>
        <r>
          <rPr>
            <sz val="9"/>
            <color indexed="81"/>
            <rFont val="Tahoma"/>
            <family val="2"/>
          </rPr>
          <t>Click to open supplier search</t>
        </r>
      </text>
    </comment>
    <comment ref="A45" authorId="0" shapeId="0">
      <text>
        <r>
          <rPr>
            <sz val="9"/>
            <color rgb="FF000000"/>
            <rFont val="Tahoma"/>
            <family val="2"/>
          </rPr>
          <t>Unsure of your account number? Click to open account search page.</t>
        </r>
      </text>
    </comment>
  </commentList>
</comments>
</file>

<file path=xl/sharedStrings.xml><?xml version="1.0" encoding="utf-8"?>
<sst xmlns="http://schemas.openxmlformats.org/spreadsheetml/2006/main" count="588" uniqueCount="401">
  <si>
    <t>KJØPSANMODNING</t>
  </si>
  <si>
    <t>Telefon</t>
  </si>
  <si>
    <t>Antall</t>
  </si>
  <si>
    <t>(Fylles inn av bestillingskontoret)</t>
  </si>
  <si>
    <t>Bestiller:</t>
  </si>
  <si>
    <t>Bestilt dato:</t>
  </si>
  <si>
    <t>Anslått stykkpris</t>
  </si>
  <si>
    <t>Leverandør</t>
  </si>
  <si>
    <t>Antatt totalbeløp eks. mva.</t>
  </si>
  <si>
    <t>E-post adresse</t>
  </si>
  <si>
    <t xml:space="preserve">Seksjon: </t>
  </si>
  <si>
    <t>AKVA</t>
  </si>
  <si>
    <t>BMB</t>
  </si>
  <si>
    <t>CEES</t>
  </si>
  <si>
    <t>FYSCELL</t>
  </si>
  <si>
    <t>EVOGENE</t>
  </si>
  <si>
    <t>ADM</t>
  </si>
  <si>
    <t>JA</t>
  </si>
  <si>
    <t>NEI</t>
  </si>
  <si>
    <t>Produkt beskrivelse</t>
  </si>
  <si>
    <t>Prosjektleder</t>
  </si>
  <si>
    <t>Romnummer hvor er/skal kjemikaliet lagres:</t>
  </si>
  <si>
    <t>Øvrig merknader til bestillingen:</t>
  </si>
  <si>
    <t>Valuta</t>
  </si>
  <si>
    <t>NOK</t>
  </si>
  <si>
    <t>GBP</t>
  </si>
  <si>
    <t>USD</t>
  </si>
  <si>
    <t>CAD</t>
  </si>
  <si>
    <t>AUD</t>
  </si>
  <si>
    <t>EUR</t>
  </si>
  <si>
    <t>SEK</t>
  </si>
  <si>
    <t>DEK</t>
  </si>
  <si>
    <t>Pris</t>
  </si>
  <si>
    <t>Best.nr.</t>
  </si>
  <si>
    <t>Spesifikasjon av vare eller tjeneste</t>
  </si>
  <si>
    <t>Artikkel-/varenr.</t>
  </si>
  <si>
    <t>Column1</t>
  </si>
  <si>
    <t>Sted</t>
  </si>
  <si>
    <t>If found</t>
  </si>
  <si>
    <t>Frequency</t>
  </si>
  <si>
    <t>Seksjon</t>
  </si>
  <si>
    <t>JAellerNEI</t>
  </si>
  <si>
    <t>Biotechne</t>
  </si>
  <si>
    <t>Tocris</t>
  </si>
  <si>
    <t>R&amp;D Systems</t>
  </si>
  <si>
    <t>Novus Biologicals</t>
  </si>
  <si>
    <t>AH Diagnostics</t>
  </si>
  <si>
    <t>Cayman</t>
  </si>
  <si>
    <t>Enzo</t>
  </si>
  <si>
    <t>Santa Cruz</t>
  </si>
  <si>
    <t>Takara</t>
  </si>
  <si>
    <t>Pacific Biosciences (PacBio)</t>
  </si>
  <si>
    <t>Macherey-Nagel</t>
  </si>
  <si>
    <t>Cell Signaling</t>
  </si>
  <si>
    <t>Lonza</t>
  </si>
  <si>
    <t>New England Biolabs (NEB)</t>
  </si>
  <si>
    <t>Genscript (off the shelf)</t>
  </si>
  <si>
    <t>Bio-Rad (antibodies)</t>
  </si>
  <si>
    <t>Nordic Biosite</t>
  </si>
  <si>
    <t>Sino Biological</t>
  </si>
  <si>
    <t>Trevigen</t>
  </si>
  <si>
    <t>Zymo Research</t>
  </si>
  <si>
    <t>Cell Biolabs</t>
  </si>
  <si>
    <t>AbD Serotec</t>
  </si>
  <si>
    <t>GBI Labs</t>
  </si>
  <si>
    <t>Biolegend</t>
  </si>
  <si>
    <t>Bethyl Laboratories</t>
  </si>
  <si>
    <t>Norgen</t>
  </si>
  <si>
    <t>Genetex</t>
  </si>
  <si>
    <t>MBL International</t>
  </si>
  <si>
    <t>GenHunter</t>
  </si>
  <si>
    <t>Proteintech</t>
  </si>
  <si>
    <t>Distributor</t>
  </si>
  <si>
    <t>manufacturer</t>
  </si>
  <si>
    <t>Searchable_List</t>
  </si>
  <si>
    <t>Click here to return to ordering form</t>
  </si>
  <si>
    <t>BioNordika</t>
  </si>
  <si>
    <t>AnaSpec</t>
  </si>
  <si>
    <t>Applichem</t>
  </si>
  <si>
    <t>Biosan</t>
  </si>
  <si>
    <t>Biosera</t>
  </si>
  <si>
    <t>Clontec</t>
  </si>
  <si>
    <t>Cytocell</t>
  </si>
  <si>
    <t>Diagenode</t>
  </si>
  <si>
    <t>Elga</t>
  </si>
  <si>
    <t>Eurogentec</t>
  </si>
  <si>
    <t>Gene Codes Corporation</t>
  </si>
  <si>
    <t>Glen Research</t>
  </si>
  <si>
    <t>Greiner Bio One</t>
  </si>
  <si>
    <t>Intergra</t>
  </si>
  <si>
    <t>Jena Bioscience</t>
  </si>
  <si>
    <t>Lucigen</t>
  </si>
  <si>
    <t>Miele</t>
  </si>
  <si>
    <t>Molecular BioProducts</t>
  </si>
  <si>
    <t>Origene Technologies</t>
  </si>
  <si>
    <t>Orion</t>
  </si>
  <si>
    <t>Radleys</t>
  </si>
  <si>
    <t>Rockland Inc.</t>
  </si>
  <si>
    <t>Sage Science</t>
  </si>
  <si>
    <t>Tpp</t>
  </si>
  <si>
    <t>Vecotr Laboratories Inc.</t>
  </si>
  <si>
    <t>Addgene</t>
  </si>
  <si>
    <t>VWR</t>
  </si>
  <si>
    <t>Corning</t>
  </si>
  <si>
    <t>Life Technologies</t>
  </si>
  <si>
    <t>Gibco</t>
  </si>
  <si>
    <t>Invitrogen</t>
  </si>
  <si>
    <t>Thermofisher (chemicals)</t>
  </si>
  <si>
    <t>Thermofisher (lab materials)</t>
  </si>
  <si>
    <t>Fisher</t>
  </si>
  <si>
    <t>GE</t>
  </si>
  <si>
    <t>BD</t>
  </si>
  <si>
    <t>Puls Medical Devices</t>
  </si>
  <si>
    <t>Abcam</t>
  </si>
  <si>
    <t>Abnova</t>
  </si>
  <si>
    <t>AgnThos AB</t>
  </si>
  <si>
    <t>Airsped</t>
  </si>
  <si>
    <t>Arima</t>
  </si>
  <si>
    <t>Nespresso</t>
  </si>
  <si>
    <t>Bio-Rad</t>
  </si>
  <si>
    <t>Bravida</t>
  </si>
  <si>
    <t>Clas Ohlson</t>
  </si>
  <si>
    <t>Eurofins Genomics</t>
  </si>
  <si>
    <t>GATC</t>
  </si>
  <si>
    <t>Genscript</t>
  </si>
  <si>
    <t>Genscript (direct quotes)</t>
  </si>
  <si>
    <t>Intergrated DNA Technologies (IDT)</t>
  </si>
  <si>
    <t>Staples</t>
  </si>
  <si>
    <t>Matriks</t>
  </si>
  <si>
    <t>Praxair</t>
  </si>
  <si>
    <t>Qiagen</t>
  </si>
  <si>
    <t>Roche</t>
  </si>
  <si>
    <t>Sarstedt</t>
  </si>
  <si>
    <t>Merck</t>
  </si>
  <si>
    <t>Millipore</t>
  </si>
  <si>
    <t>Saveen &amp; Werner</t>
  </si>
  <si>
    <t>Sigma-Aldrich</t>
  </si>
  <si>
    <t>XXL</t>
  </si>
  <si>
    <t>Find distributor</t>
  </si>
  <si>
    <t>Attendees:</t>
  </si>
  <si>
    <t>Bestillingsskjema</t>
  </si>
  <si>
    <t>Purchase request form</t>
  </si>
  <si>
    <t>Location:</t>
  </si>
  <si>
    <t>Date:</t>
  </si>
  <si>
    <t>Time:</t>
  </si>
  <si>
    <t>Contact name:</t>
  </si>
  <si>
    <t>Contact ph.:</t>
  </si>
  <si>
    <t>Participant List.</t>
  </si>
  <si>
    <t>Return to purchase request form</t>
  </si>
  <si>
    <t>Lonza (BioNordika)</t>
  </si>
  <si>
    <t>New England Biolabs (BioNordika)</t>
  </si>
  <si>
    <t>EFG Hov Dokka AS</t>
  </si>
  <si>
    <t>Martela AS</t>
  </si>
  <si>
    <t>Rom for Flere Oslo AS</t>
  </si>
  <si>
    <t>Senab Eikeland Øst AS</t>
  </si>
  <si>
    <t>Notes</t>
  </si>
  <si>
    <t>Elvebredden</t>
  </si>
  <si>
    <t>Nobel Catering</t>
  </si>
  <si>
    <t>SiO</t>
  </si>
  <si>
    <t>World Courier</t>
  </si>
  <si>
    <t>BioNordika (General)</t>
  </si>
  <si>
    <t>HECO</t>
  </si>
  <si>
    <t>Heco</t>
  </si>
  <si>
    <t>Mettler Toledo</t>
  </si>
  <si>
    <t xml:space="preserve">VWR </t>
  </si>
  <si>
    <t>Europcar</t>
  </si>
  <si>
    <t>Hertz</t>
  </si>
  <si>
    <t>Avis</t>
  </si>
  <si>
    <t>Car Rental Form</t>
  </si>
  <si>
    <t>Mobile:</t>
  </si>
  <si>
    <t>Email:</t>
  </si>
  <si>
    <t>Passport (for international flights):</t>
  </si>
  <si>
    <t>Full Name (as it appears on your passport):</t>
  </si>
  <si>
    <t>Traveler Info.</t>
  </si>
  <si>
    <t>Pickup</t>
  </si>
  <si>
    <t>Time</t>
  </si>
  <si>
    <t>Return</t>
  </si>
  <si>
    <t>Name of driver:</t>
  </si>
  <si>
    <t>Flight no. (if relevant):</t>
  </si>
  <si>
    <t>Desired flight numbers:</t>
  </si>
  <si>
    <t>Traveler Info</t>
  </si>
  <si>
    <t>Participant list</t>
  </si>
  <si>
    <t>Carl Roth</t>
  </si>
  <si>
    <t>Chiron</t>
  </si>
  <si>
    <t>Express Mat AS</t>
  </si>
  <si>
    <t>(Eventuell dokumentasjon for eksempel tilbud, vedlegges anmodningen. Ved bestilling av mat/drikke skal det legges ved en deltakerliste (se "Participant list" ark).</t>
  </si>
  <si>
    <t>Project leader</t>
  </si>
  <si>
    <t>Email address</t>
  </si>
  <si>
    <t>Section</t>
  </si>
  <si>
    <t>Product description</t>
  </si>
  <si>
    <t>Supplier</t>
  </si>
  <si>
    <t>Qty</t>
  </si>
  <si>
    <t>Currency</t>
  </si>
  <si>
    <t>YESellerNO</t>
  </si>
  <si>
    <t>YES</t>
  </si>
  <si>
    <t>NO</t>
  </si>
  <si>
    <t>(Addtional documentation e.g. quotes / offers, should be attached to this order. When ordering food / catering please fill out the "Participant List" sheet in this file.)</t>
  </si>
  <si>
    <t>(Office use only)</t>
  </si>
  <si>
    <t>Desired car size / type:</t>
  </si>
  <si>
    <t>I confirm I am authorised to purchase these items using the IBV account supplied</t>
  </si>
  <si>
    <t>Tilbake til bestillingsskjema</t>
  </si>
  <si>
    <t>CHF</t>
  </si>
  <si>
    <t>Novus</t>
  </si>
  <si>
    <t>Distributors</t>
  </si>
  <si>
    <t>Required attachments / additional documentation</t>
  </si>
  <si>
    <t>Purchase of an offer</t>
  </si>
  <si>
    <t>Offer / quote (as a pdf or email)</t>
  </si>
  <si>
    <t>Sending a package</t>
  </si>
  <si>
    <t>Food / Drink</t>
  </si>
  <si>
    <t>Travel</t>
  </si>
  <si>
    <t>Car Rental</t>
  </si>
  <si>
    <t>Framework aggreements</t>
  </si>
  <si>
    <t>Agreement catalogue (via "Administrasjon" in Programkiosk)</t>
  </si>
  <si>
    <t>Good / Service type</t>
  </si>
  <si>
    <t>Shipping / Freight</t>
  </si>
  <si>
    <t>Office consumables</t>
  </si>
  <si>
    <t>Food / Drink (catering)</t>
  </si>
  <si>
    <t>Food / Drink (overtime food)</t>
  </si>
  <si>
    <t>Travel (Flights, hotel &amp; car)</t>
  </si>
  <si>
    <t>Rental Car</t>
  </si>
  <si>
    <t>Lab wares</t>
  </si>
  <si>
    <t>- Microscopy and histology wares</t>
  </si>
  <si>
    <t>- Filters to laboratories</t>
  </si>
  <si>
    <t>- Diverse single-use plastics to laboratories</t>
  </si>
  <si>
    <t>- PCR wares</t>
  </si>
  <si>
    <t>- Personal protection equipment (laboratories)</t>
  </si>
  <si>
    <t>- Pipette tips</t>
  </si>
  <si>
    <t>- Serum to cell culturing</t>
  </si>
  <si>
    <t>The following suppliers have small-order fees</t>
  </si>
  <si>
    <t>This may result in slight delays in processing your order. If a matter is urgent indicate this when ordering.</t>
  </si>
  <si>
    <t>Limit</t>
  </si>
  <si>
    <t>Fee</t>
  </si>
  <si>
    <t>Deadlines</t>
  </si>
  <si>
    <t>Deadlines refer to the time orders must be received by the purchasing office.</t>
  </si>
  <si>
    <t>Deadline</t>
  </si>
  <si>
    <t>Free delivery day</t>
  </si>
  <si>
    <t>Delivery fee*</t>
  </si>
  <si>
    <t>Tuesay 12:00</t>
  </si>
  <si>
    <t>Wednesday 12:00</t>
  </si>
  <si>
    <t>Thursday 12:00</t>
  </si>
  <si>
    <t>Thursday (+1 uke)</t>
  </si>
  <si>
    <t>Name:</t>
  </si>
  <si>
    <t>Dato:</t>
  </si>
  <si>
    <t>Navn:</t>
  </si>
  <si>
    <t>Specification of goods / services.</t>
  </si>
  <si>
    <t>Expected total price ex. VAT.</t>
  </si>
  <si>
    <t>Pipette tip agreement overview</t>
  </si>
  <si>
    <t>Pipette tip brand</t>
  </si>
  <si>
    <t>"Traveler info" sheet</t>
  </si>
  <si>
    <t>"Participant list" sheet</t>
  </si>
  <si>
    <t xml:space="preserve">Eppendorf </t>
  </si>
  <si>
    <t xml:space="preserve">Finntip </t>
  </si>
  <si>
    <t xml:space="preserve">MPB ART/Thermo Scientific ART (ikke robotspisser) </t>
  </si>
  <si>
    <t xml:space="preserve">ClipTip </t>
  </si>
  <si>
    <t xml:space="preserve">Biotix </t>
  </si>
  <si>
    <t xml:space="preserve">VWR Collection </t>
  </si>
  <si>
    <t xml:space="preserve">TipOne </t>
  </si>
  <si>
    <t xml:space="preserve">Sarstedt </t>
  </si>
  <si>
    <t>- Cell culturing products</t>
  </si>
  <si>
    <t>- Diverse laboratory products (NOT plastic / glass)</t>
  </si>
  <si>
    <t>- Laboratory glass and plastics to reuse (incl. single-use glassware)</t>
  </si>
  <si>
    <t>Are you ordering…</t>
  </si>
  <si>
    <t>Required attachments</t>
  </si>
  <si>
    <t xml:space="preserve">Rainin TRD / 
Rainin LTS </t>
  </si>
  <si>
    <t>Where a desired product / service is provided by an agreement partner, that / those partner/s must be used.</t>
  </si>
  <si>
    <t>VB-Bok (Akademika)</t>
  </si>
  <si>
    <t>Books</t>
  </si>
  <si>
    <t>Valid to</t>
  </si>
  <si>
    <t xml:space="preserve">We gather orders under the relevant limits such that individual users are not required to order for the minimum amount. </t>
  </si>
  <si>
    <t>Here you will find an overview of agreement suppliers and links to additional documentation where required.</t>
  </si>
  <si>
    <t>Anslått Sum Pris</t>
  </si>
  <si>
    <t>Sub-total (ex. VAT)</t>
  </si>
  <si>
    <t>Refer to the table below for an overview of pipette tip producers and suppliers.</t>
  </si>
  <si>
    <t>Event purpose:</t>
  </si>
  <si>
    <t>(+47)</t>
  </si>
  <si>
    <t>Driver's licence #:</t>
  </si>
  <si>
    <t>Extra notes:</t>
  </si>
  <si>
    <t>Extra details:</t>
  </si>
  <si>
    <t>Links to forms</t>
  </si>
  <si>
    <t>Contents description</t>
  </si>
  <si>
    <t>Gass</t>
  </si>
  <si>
    <t>Link to letter templates</t>
  </si>
  <si>
    <t>Information</t>
  </si>
  <si>
    <t>Are you requesting chemicals?</t>
  </si>
  <si>
    <t>Must be filled out when ordering chemicals</t>
  </si>
  <si>
    <t>Må fylles ut ved kjøp av kjemikalier</t>
  </si>
  <si>
    <t>Gastro Catering</t>
  </si>
  <si>
    <t>Email Address (if not UiO)</t>
  </si>
  <si>
    <t>Affiliation</t>
  </si>
  <si>
    <t>Name</t>
  </si>
  <si>
    <t>↓</t>
  </si>
  <si>
    <t xml:space="preserve"> ↓</t>
  </si>
  <si>
    <t>Room number where chemicals are to be stored:</t>
  </si>
  <si>
    <t>Artikkel-/varenr. /annen ref.nr.</t>
  </si>
  <si>
    <t>Catalogue no. / Other ref. no.</t>
  </si>
  <si>
    <t>Kontonavn</t>
  </si>
  <si>
    <t>YES / NO ↓</t>
  </si>
  <si>
    <t>Outward journey</t>
  </si>
  <si>
    <t xml:space="preserve">Return journey </t>
  </si>
  <si>
    <t>Airport / Train Station:</t>
  </si>
  <si>
    <t>Nippon Gases Norge</t>
  </si>
  <si>
    <t>Nippon Gases</t>
  </si>
  <si>
    <t>*Goods can be delivered outside of the free delivery days for the stated delivery fee.</t>
  </si>
  <si>
    <t>Contact telephone:</t>
  </si>
  <si>
    <t>Date of birth (DD.MM.YY)</t>
  </si>
  <si>
    <t>Passport expiry:</t>
  </si>
  <si>
    <t>Nationality:</t>
  </si>
  <si>
    <t>Printing services</t>
  </si>
  <si>
    <t>Family Name:</t>
  </si>
  <si>
    <t>Given Name/s:</t>
  </si>
  <si>
    <t>Merck Life Sciences</t>
  </si>
  <si>
    <t xml:space="preserve">Biohit </t>
  </si>
  <si>
    <t>Leverandørene har eksklusiv rett på salg av de pipettemerkene de er tildelt avtale på. For pipettes
pissmerker som ikke er listet opp, skal avtale leverandørene forespørres først. 
Hvis ingen av avtaleleverandørene kan levere det aktuelle merket, kan man bestille av leverandør tenfor talen.</t>
  </si>
  <si>
    <t>Vi fikk dessverre ikke tilbud på originale robotspisser, til tross for at dette ble spesifikt etterspurt. Her er det derfor fri konkurranse i markedet uten binding til avtale inntil videre.</t>
  </si>
  <si>
    <t>Interrent (Europcar)</t>
  </si>
  <si>
    <t>Spice (non pizza)</t>
  </si>
  <si>
    <t>Dominos (pizza)</t>
  </si>
  <si>
    <t>Delprosjekt</t>
  </si>
  <si>
    <t>Koststed</t>
  </si>
  <si>
    <r>
      <t>For car rental not connected with flights. See "</t>
    </r>
    <r>
      <rPr>
        <b/>
        <sz val="12"/>
        <rFont val="Calibri"/>
        <family val="2"/>
        <scheme val="minor"/>
      </rPr>
      <t>Car Rental Form</t>
    </r>
    <r>
      <rPr>
        <sz val="12"/>
        <rFont val="Calibri"/>
        <family val="2"/>
        <scheme val="minor"/>
      </rPr>
      <t>" sheet.</t>
    </r>
  </si>
  <si>
    <t>Berg-Hansen*</t>
  </si>
  <si>
    <t>*See UiO website for details</t>
  </si>
  <si>
    <r>
      <t xml:space="preserve">Stykkpris </t>
    </r>
    <r>
      <rPr>
        <b/>
        <sz val="10"/>
        <rFont val="Calibri"/>
        <family val="2"/>
        <scheme val="minor"/>
      </rPr>
      <t>(eks moms)</t>
    </r>
  </si>
  <si>
    <r>
      <t xml:space="preserve">Unit Price </t>
    </r>
    <r>
      <rPr>
        <b/>
        <sz val="10"/>
        <rFont val="Calibri"/>
        <family val="2"/>
        <scheme val="minor"/>
      </rPr>
      <t>(ex. VAT)</t>
    </r>
  </si>
  <si>
    <t>Kontering</t>
  </si>
  <si>
    <t>Ditt navn</t>
  </si>
  <si>
    <t>Tilbud (pdf eller epost)</t>
  </si>
  <si>
    <t>See uio.no for details</t>
  </si>
  <si>
    <t xml:space="preserve">For open arrangements / section gatherings a list of names is not required but please make a note of the arrangement type in the "Attendees" field in the "Participant list". </t>
  </si>
  <si>
    <t>Event name:</t>
  </si>
  <si>
    <t>Bestilling av en tilbud:</t>
  </si>
  <si>
    <t>Pakke forsendelse:</t>
  </si>
  <si>
    <t>Bevertning:</t>
  </si>
  <si>
    <t>Leiebil:</t>
  </si>
  <si>
    <t>"Contents description" brev</t>
  </si>
  <si>
    <t>På denne kjøpsanmodning formidler du ditt behov. Bestilling vil bli sendt til leverandør etter godkjenning av person med budsjettdisponeringsmyndighet. Ufullstendig utfylt skjema returneres.</t>
  </si>
  <si>
    <t>Deltagerliste ("Participant list" ark)</t>
  </si>
  <si>
    <t>Your name</t>
  </si>
  <si>
    <t>Telephone</t>
  </si>
  <si>
    <t>Account name</t>
  </si>
  <si>
    <t>Use this form to communicate your needs. Orders will be sent to the appropriate supplier following approval from the budjet responsible. Incomplete forms will be returned.</t>
  </si>
  <si>
    <t>Required documentation</t>
  </si>
  <si>
    <t>Påkrevd dokumentasjon</t>
  </si>
  <si>
    <t>Payment source</t>
  </si>
  <si>
    <t>Purchase of an offer:</t>
  </si>
  <si>
    <t>Sending a package:</t>
  </si>
  <si>
    <t>Food / Drink:</t>
  </si>
  <si>
    <t>Car Rental:</t>
  </si>
  <si>
    <t>Additional comments / remarks regarding the order:</t>
  </si>
  <si>
    <t>Jeg bekrefter jeg har bestillerrettigheter for overnevnt kontostreng</t>
  </si>
  <si>
    <r>
      <rPr>
        <b/>
        <u/>
        <sz val="18"/>
        <color theme="0"/>
        <rFont val="Calibri"/>
        <family val="2"/>
        <scheme val="minor"/>
      </rPr>
      <t>Submit</t>
    </r>
    <r>
      <rPr>
        <u/>
        <sz val="11"/>
        <color theme="0"/>
        <rFont val="Calibri"/>
        <family val="2"/>
        <scheme val="minor"/>
      </rPr>
      <t xml:space="preserve">
Remember to save and attach form to email.</t>
    </r>
  </si>
  <si>
    <r>
      <rPr>
        <b/>
        <u/>
        <sz val="18"/>
        <color theme="0"/>
        <rFont val="Calibri"/>
        <family val="2"/>
        <scheme val="minor"/>
      </rPr>
      <t>Send inn</t>
    </r>
    <r>
      <rPr>
        <u/>
        <sz val="11"/>
        <color theme="0"/>
        <rFont val="Calibri"/>
        <family val="2"/>
        <scheme val="minor"/>
      </rPr>
      <t xml:space="preserve">
Husk å lagre og legge ved skjemaet</t>
    </r>
  </si>
  <si>
    <t>Monday 12:00</t>
  </si>
  <si>
    <t>Tuesday (the same week)</t>
  </si>
  <si>
    <t>Thursday (the same week)</t>
  </si>
  <si>
    <t>Date</t>
  </si>
  <si>
    <t>Corrections</t>
  </si>
  <si>
    <r>
      <rPr>
        <b/>
        <sz val="10"/>
        <rFont val="Arial"/>
        <family val="2"/>
      </rPr>
      <t xml:space="preserve">"INFORMATION" </t>
    </r>
    <r>
      <rPr>
        <sz val="10"/>
        <rFont val="Arial"/>
        <family val="2"/>
      </rPr>
      <t xml:space="preserve">
- Corrected ordering deadlines Nippon
</t>
    </r>
    <r>
      <rPr>
        <b/>
        <sz val="10"/>
        <rFont val="Arial"/>
        <family val="2"/>
      </rPr>
      <t>Bestillingsskjema</t>
    </r>
    <r>
      <rPr>
        <sz val="10"/>
        <rFont val="Arial"/>
        <family val="2"/>
      </rPr>
      <t xml:space="preserve">
- added version date G53
- Converted product lines to Table
</t>
    </r>
    <r>
      <rPr>
        <b/>
        <sz val="10"/>
        <rFont val="Arial"/>
        <family val="2"/>
      </rPr>
      <t xml:space="preserve">Purchase request form
</t>
    </r>
    <r>
      <rPr>
        <sz val="10"/>
        <rFont val="Arial"/>
        <family val="2"/>
      </rPr>
      <t>- Fixed conditional formatting in chemical order section
- Fixed language in chemical order section
- added version date G53
- Converted product lines to Table</t>
    </r>
  </si>
  <si>
    <r>
      <rPr>
        <b/>
        <sz val="10"/>
        <rFont val="Arial"/>
        <family val="2"/>
      </rPr>
      <t>Bestillingsskjema</t>
    </r>
    <r>
      <rPr>
        <sz val="10"/>
        <rFont val="Arial"/>
        <family val="2"/>
      </rPr>
      <t xml:space="preserve">
- corrected formatting of "Kontering" section A45:B49</t>
    </r>
  </si>
  <si>
    <r>
      <rPr>
        <b/>
        <sz val="10"/>
        <rFont val="Arial"/>
        <family val="2"/>
      </rPr>
      <t>INFORMATION</t>
    </r>
    <r>
      <rPr>
        <sz val="10"/>
        <rFont val="Arial"/>
        <family val="2"/>
      </rPr>
      <t xml:space="preserve">
- Updated framework agreement dates</t>
    </r>
  </si>
  <si>
    <t>Fredag 14:00</t>
  </si>
  <si>
    <r>
      <rPr>
        <b/>
        <sz val="10"/>
        <rFont val="Arial"/>
        <family val="2"/>
      </rPr>
      <t>INFORMATION</t>
    </r>
    <r>
      <rPr>
        <sz val="10"/>
        <rFont val="Arial"/>
        <family val="2"/>
      </rPr>
      <t xml:space="preserve">
- Updated framework agreements for chemicals
- Updated ordering deadline Life Technologies AS</t>
    </r>
  </si>
  <si>
    <t>Wednesday (the next week)</t>
  </si>
  <si>
    <t>Best Global Logistics</t>
  </si>
  <si>
    <t>Xfrakt</t>
  </si>
  <si>
    <t>BGL for the most. World Courier spesialises in particularly vulnerable / high value items. Xfrakt for Oslo/Akershus/Drammen.</t>
  </si>
  <si>
    <r>
      <rPr>
        <b/>
        <sz val="10"/>
        <rFont val="Arial"/>
        <family val="2"/>
      </rPr>
      <t>INFORMATION</t>
    </r>
    <r>
      <rPr>
        <sz val="10"/>
        <rFont val="Arial"/>
        <family val="2"/>
      </rPr>
      <t xml:space="preserve">
- Updated supplier name (Best Global Logistics)
- Added information to Shipping agreement notes.
- Removed Egencia</t>
    </r>
  </si>
  <si>
    <t>Lyreco</t>
  </si>
  <si>
    <r>
      <rPr>
        <b/>
        <sz val="10"/>
        <rFont val="Arial"/>
        <family val="2"/>
      </rPr>
      <t>INFORMATION</t>
    </r>
    <r>
      <rPr>
        <sz val="10"/>
        <rFont val="Arial"/>
        <family val="2"/>
      </rPr>
      <t xml:space="preserve">
- Office supplie framework aggreement supplier updated to LYRECO</t>
    </r>
  </si>
  <si>
    <t>- Media, supplements, mixtures and kits to eukaryotic cell culturing</t>
  </si>
  <si>
    <t>- Diverse chemicals for culturing of ccells and microorganisms</t>
  </si>
  <si>
    <t>- Antibiotics and antimyotics</t>
  </si>
  <si>
    <t>- Media and media-ingredients for culturing of microorganisms</t>
  </si>
  <si>
    <t>Thermo Fisher Diagnositics (Oxoid)</t>
  </si>
  <si>
    <t>Chemicals for cell and microorganism cultures</t>
  </si>
  <si>
    <t>Click agreement title for summary document (Norwegian only).</t>
  </si>
  <si>
    <t>INFORMATION
- Updated framework agreement "Chemicals for cell and microorganism cultures"
- Added link to summary document for chemical framework agreement.</t>
  </si>
  <si>
    <t>Dining Time:</t>
  </si>
  <si>
    <r>
      <rPr>
        <b/>
        <sz val="10"/>
        <rFont val="Arial"/>
        <family val="2"/>
      </rPr>
      <t>Participant List</t>
    </r>
    <r>
      <rPr>
        <sz val="10"/>
        <rFont val="Arial"/>
        <family val="2"/>
      </rPr>
      <t xml:space="preserve">
- Changed "Time" to "Dining Time"</t>
    </r>
  </si>
  <si>
    <r>
      <rPr>
        <b/>
        <sz val="10"/>
        <rFont val="Arial"/>
        <family val="2"/>
      </rPr>
      <t>Bestillingsskjema</t>
    </r>
    <r>
      <rPr>
        <sz val="10"/>
        <rFont val="Arial"/>
        <family val="2"/>
      </rPr>
      <t xml:space="preserve">
- updated Delprosjekt field data validation to allow use of work package
</t>
    </r>
    <r>
      <rPr>
        <b/>
        <sz val="10"/>
        <rFont val="Arial"/>
        <family val="2"/>
      </rPr>
      <t>Purchase request form</t>
    </r>
    <r>
      <rPr>
        <sz val="10"/>
        <rFont val="Arial"/>
        <family val="2"/>
      </rPr>
      <t xml:space="preserve">
- updated Delprosjekt field data validation to allow use of work package
</t>
    </r>
    <r>
      <rPr>
        <b/>
        <sz val="10"/>
        <rFont val="Arial"/>
        <family val="2"/>
      </rPr>
      <t>INFORMATION</t>
    </r>
    <r>
      <rPr>
        <sz val="10"/>
        <rFont val="Arial"/>
        <family val="2"/>
      </rPr>
      <t xml:space="preserve">
- Updated Catering framework agreement end-date.</t>
    </r>
  </si>
  <si>
    <t>Please make yourself familiar with the guidelines for hosting and representation at UiO (external link)</t>
  </si>
  <si>
    <r>
      <rPr>
        <b/>
        <sz val="10"/>
        <rFont val="Arial"/>
        <family val="2"/>
      </rPr>
      <t>Participant List</t>
    </r>
    <r>
      <rPr>
        <sz val="10"/>
        <rFont val="Arial"/>
        <family val="2"/>
      </rPr>
      <t xml:space="preserve">
- Updated link at top of sheet</t>
    </r>
  </si>
  <si>
    <r>
      <rPr>
        <b/>
        <sz val="10"/>
        <rFont val="Arial"/>
        <family val="2"/>
      </rPr>
      <t>INFORMATION</t>
    </r>
    <r>
      <rPr>
        <sz val="10"/>
        <rFont val="Arial"/>
        <family val="2"/>
      </rPr>
      <t xml:space="preserve">
- Pipette tip framework aggreement supplier validty updated</t>
    </r>
  </si>
  <si>
    <t>Office furniture</t>
  </si>
  <si>
    <t>Input Interior</t>
  </si>
  <si>
    <t>Senab Eikeland Øst</t>
  </si>
  <si>
    <t>Lindbak</t>
  </si>
  <si>
    <r>
      <rPr>
        <b/>
        <sz val="10"/>
        <rFont val="Arial"/>
        <family val="2"/>
      </rPr>
      <t>INFORMATION</t>
    </r>
    <r>
      <rPr>
        <sz val="10"/>
        <rFont val="Arial"/>
        <family val="2"/>
      </rPr>
      <t xml:space="preserve">
- Office furniture framework aggreement suppliers updated</t>
    </r>
  </si>
  <si>
    <t>Bestiller du kjemikalier?</t>
  </si>
  <si>
    <t>Is the chemical risk assessed and is there an SOP?</t>
  </si>
  <si>
    <r>
      <t>Fill in goods or services desired in the form below. Please specify supplier, unit price (</t>
    </r>
    <r>
      <rPr>
        <b/>
        <sz val="11"/>
        <rFont val="Calibri"/>
        <family val="2"/>
        <scheme val="minor"/>
      </rPr>
      <t>ex. VAT</t>
    </r>
    <r>
      <rPr>
        <sz val="11"/>
        <rFont val="Calibri"/>
        <family val="2"/>
        <scheme val="minor"/>
      </rPr>
      <t>), quantity and currency (</t>
    </r>
    <r>
      <rPr>
        <b/>
        <sz val="11"/>
        <rFont val="Calibri"/>
        <family val="2"/>
        <scheme val="minor"/>
      </rPr>
      <t>use currency of the supplier</t>
    </r>
    <r>
      <rPr>
        <sz val="11"/>
        <rFont val="Calibri"/>
        <family val="2"/>
        <scheme val="minor"/>
      </rPr>
      <t>). Additional remarks can be written in the field under the product entries.</t>
    </r>
  </si>
  <si>
    <r>
      <t>Fyll ut vare eller tjeneste som skal bestilles i rubrikken nedenfor. Vennligst spesifiser stykk pris (</t>
    </r>
    <r>
      <rPr>
        <b/>
        <sz val="11"/>
        <rFont val="Calibri"/>
        <family val="2"/>
        <scheme val="minor"/>
      </rPr>
      <t>eks. moms</t>
    </r>
    <r>
      <rPr>
        <sz val="11"/>
        <rFont val="Calibri"/>
        <family val="2"/>
        <scheme val="minor"/>
      </rPr>
      <t>), antall og valuta (</t>
    </r>
    <r>
      <rPr>
        <b/>
        <sz val="11"/>
        <rFont val="Calibri"/>
        <family val="2"/>
        <scheme val="minor"/>
      </rPr>
      <t>bruk leverandør sin valuta</t>
    </r>
    <r>
      <rPr>
        <sz val="11"/>
        <rFont val="Calibri"/>
        <family val="2"/>
        <scheme val="minor"/>
      </rPr>
      <t>). Øvrig merknader kan skrives i feltet nedenfor.</t>
    </r>
  </si>
  <si>
    <t>v. 20220928</t>
  </si>
  <si>
    <t>Fete typer AS</t>
  </si>
  <si>
    <t>Anagram</t>
  </si>
  <si>
    <t>Covers production of physical printed products (</t>
  </si>
  <si>
    <r>
      <rPr>
        <b/>
        <sz val="10"/>
        <rFont val="Arial"/>
        <family val="2"/>
      </rPr>
      <t>Bestillingsskjema</t>
    </r>
    <r>
      <rPr>
        <sz val="10"/>
        <rFont val="Arial"/>
        <family val="2"/>
      </rPr>
      <t xml:space="preserve">
- updated chemical ordering questionaire.
</t>
    </r>
    <r>
      <rPr>
        <b/>
        <sz val="10"/>
        <rFont val="Arial"/>
        <family val="2"/>
      </rPr>
      <t>Purchase request form</t>
    </r>
    <r>
      <rPr>
        <sz val="10"/>
        <rFont val="Arial"/>
        <family val="2"/>
      </rPr>
      <t xml:space="preserve">
- updated chemical ordering questionaire.
</t>
    </r>
    <r>
      <rPr>
        <b/>
        <sz val="10"/>
        <rFont val="Arial"/>
        <family val="2"/>
      </rPr>
      <t xml:space="preserve">INFORMATION
</t>
    </r>
    <r>
      <rPr>
        <sz val="10"/>
        <rFont val="Arial"/>
        <family val="2"/>
      </rPr>
      <t>- Updated several of the service framework agreements</t>
    </r>
  </si>
  <si>
    <t>Er SDS iht. Forordning (EF) nr. 1907/2006 (REACH)?</t>
  </si>
  <si>
    <t>Are the relevant MSDS according to Regulation (EC) No. 1907/2006 (REACH).</t>
  </si>
  <si>
    <t>Er bruk av kjemikaliet riskovurdert og foreligger som en SOP?</t>
  </si>
  <si>
    <t>JA / NEI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</si>
</sst>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quot;kr&quot;\ * #,##0.00_ ;_ &quot;kr&quot;\ * \-#,##0.00_ ;_ &quot;kr&quot;\ * &quot;-&quot;??_ ;_ @_ "/>
    <numFmt numFmtId="165" formatCode="_ [$kr-414]\ * #,##0_ ;_ [$kr-414]\ * \-#,##0_ ;_ [$kr-414]\ * &quot;-&quot;_ ;_ @_ "/>
    <numFmt numFmtId="166" formatCode="&quot;kr&quot;\ #,##0.00"/>
    <numFmt numFmtId="167" formatCode="[$-F800]dddd\,\ mmmm\ dd\,\ yyyy"/>
    <numFmt numFmtId="168" formatCode="[$-F400]h:mm:ss\ AM/PM"/>
    <numFmt numFmtId="169" formatCode="hh:mm;@"/>
    <numFmt numFmtId="170" formatCode="dd/mm/yy;@"/>
  </numFmts>
  <fonts count="67">
    <font>
      <sz val="10"/>
      <name val="Arial"/>
    </font>
    <font>
      <sz val="10"/>
      <name val="Arial"/>
      <family val="2"/>
    </font>
    <font>
      <u/>
      <sz val="10"/>
      <color indexed="12"/>
      <name val="Arial"/>
      <family val="2"/>
    </font>
    <font>
      <sz val="9"/>
      <name val="Arial"/>
      <family val="2"/>
    </font>
    <font>
      <sz val="9"/>
      <color indexed="12"/>
      <name val="Small Fonts"/>
      <family val="2"/>
    </font>
    <font>
      <sz val="9"/>
      <name val="MT Extra"/>
      <family val="1"/>
    </font>
    <font>
      <sz val="10"/>
      <name val="Calibri"/>
      <family val="2"/>
    </font>
    <font>
      <sz val="10"/>
      <name val="Calibri"/>
      <family val="2"/>
      <scheme val="minor"/>
    </font>
    <font>
      <b/>
      <sz val="10"/>
      <name val="Calibri"/>
      <family val="2"/>
      <scheme val="minor"/>
    </font>
    <font>
      <sz val="9"/>
      <color rgb="FF000000"/>
      <name val="Tahoma"/>
      <family val="2"/>
    </font>
    <font>
      <sz val="10"/>
      <color rgb="FF000000"/>
      <name val="Tahoma"/>
      <family val="2"/>
    </font>
    <font>
      <sz val="11"/>
      <name val="Calibri"/>
      <family val="2"/>
      <scheme val="minor"/>
    </font>
    <font>
      <b/>
      <sz val="11"/>
      <name val="Calibri"/>
      <family val="2"/>
      <scheme val="minor"/>
    </font>
    <font>
      <b/>
      <sz val="12"/>
      <name val="Calibri"/>
      <family val="2"/>
      <scheme val="minor"/>
    </font>
    <font>
      <b/>
      <sz val="14"/>
      <name val="Calibri"/>
      <family val="2"/>
      <scheme val="minor"/>
    </font>
    <font>
      <sz val="10"/>
      <color indexed="10"/>
      <name val="Cambria"/>
      <family val="1"/>
      <scheme val="major"/>
    </font>
    <font>
      <b/>
      <i/>
      <sz val="10"/>
      <name val="Cambria"/>
      <family val="1"/>
      <scheme val="major"/>
    </font>
    <font>
      <sz val="12"/>
      <name val="Calibri"/>
      <family val="2"/>
      <scheme val="minor"/>
    </font>
    <font>
      <sz val="12"/>
      <color indexed="8"/>
      <name val="Calibri"/>
      <family val="2"/>
      <scheme val="minor"/>
    </font>
    <font>
      <sz val="16"/>
      <name val="Calibri"/>
      <family val="2"/>
      <scheme val="minor"/>
    </font>
    <font>
      <b/>
      <sz val="14"/>
      <color indexed="10"/>
      <name val="Calibri"/>
      <family val="2"/>
      <scheme val="minor"/>
    </font>
    <font>
      <b/>
      <u/>
      <sz val="14"/>
      <name val="Calibri"/>
      <family val="2"/>
      <scheme val="minor"/>
    </font>
    <font>
      <b/>
      <u/>
      <sz val="10"/>
      <color indexed="12"/>
      <name val="Arial"/>
      <family val="2"/>
    </font>
    <font>
      <b/>
      <sz val="16"/>
      <name val="Cambria"/>
      <family val="1"/>
      <scheme val="major"/>
    </font>
    <font>
      <sz val="9"/>
      <color indexed="81"/>
      <name val="Tahoma"/>
      <family val="2"/>
    </font>
    <font>
      <b/>
      <sz val="9"/>
      <color indexed="81"/>
      <name val="Tahoma"/>
      <family val="2"/>
    </font>
    <font>
      <b/>
      <u/>
      <sz val="12"/>
      <color rgb="FF0070C0"/>
      <name val="Calibri"/>
      <family val="2"/>
      <scheme val="minor"/>
    </font>
    <font>
      <i/>
      <sz val="12"/>
      <name val="Calibri"/>
      <family val="2"/>
      <scheme val="minor"/>
    </font>
    <font>
      <sz val="11"/>
      <color rgb="FF3F3F76"/>
      <name val="Calibri"/>
      <family val="2"/>
      <scheme val="minor"/>
    </font>
    <font>
      <b/>
      <sz val="11"/>
      <color rgb="FF3F3F3F"/>
      <name val="Calibri"/>
      <family val="2"/>
      <scheme val="minor"/>
    </font>
    <font>
      <b/>
      <sz val="36"/>
      <color indexed="8"/>
      <name val="Calibri"/>
      <family val="2"/>
      <scheme val="minor"/>
    </font>
    <font>
      <sz val="9"/>
      <name val="Arial"/>
      <family val="2"/>
    </font>
    <font>
      <u/>
      <sz val="12"/>
      <color indexed="12"/>
      <name val="Calibri"/>
      <family val="2"/>
      <scheme val="minor"/>
    </font>
    <font>
      <u/>
      <sz val="12"/>
      <color theme="4"/>
      <name val="Calibri"/>
      <family val="2"/>
      <scheme val="minor"/>
    </font>
    <font>
      <sz val="12"/>
      <color rgb="FFC00000"/>
      <name val="Calibri"/>
      <family val="2"/>
      <scheme val="minor"/>
    </font>
    <font>
      <b/>
      <i/>
      <u/>
      <sz val="12"/>
      <name val="Calibri"/>
      <family val="2"/>
      <scheme val="minor"/>
    </font>
    <font>
      <b/>
      <sz val="12"/>
      <color theme="0"/>
      <name val="Calibri"/>
      <family val="2"/>
      <scheme val="minor"/>
    </font>
    <font>
      <b/>
      <i/>
      <sz val="12"/>
      <name val="Calibri"/>
      <family val="2"/>
      <scheme val="minor"/>
    </font>
    <font>
      <b/>
      <i/>
      <sz val="28"/>
      <name val="Calibri"/>
      <family val="2"/>
      <scheme val="minor"/>
    </font>
    <font>
      <sz val="10"/>
      <name val="Arial"/>
      <family val="2"/>
    </font>
    <font>
      <u/>
      <sz val="16"/>
      <color rgb="FF0070C0"/>
      <name val="Calibri"/>
      <family val="2"/>
      <scheme val="minor"/>
    </font>
    <font>
      <u/>
      <sz val="16"/>
      <color rgb="FF00B050"/>
      <name val="Calibri"/>
      <family val="2"/>
      <scheme val="minor"/>
    </font>
    <font>
      <b/>
      <sz val="24"/>
      <color rgb="FFFF0000"/>
      <name val="Calibri"/>
      <family val="2"/>
      <scheme val="minor"/>
    </font>
    <font>
      <sz val="24"/>
      <color rgb="FFFF0000"/>
      <name val="Calibri"/>
      <family val="2"/>
      <scheme val="minor"/>
    </font>
    <font>
      <sz val="10"/>
      <color theme="1"/>
      <name val="Calibri"/>
      <family val="2"/>
      <scheme val="minor"/>
    </font>
    <font>
      <i/>
      <u/>
      <sz val="16"/>
      <color rgb="FFC00000"/>
      <name val="Calibri"/>
      <family val="2"/>
      <scheme val="minor"/>
    </font>
    <font>
      <b/>
      <u val="singleAccounting"/>
      <sz val="22"/>
      <name val="Calibri"/>
      <family val="2"/>
      <scheme val="minor"/>
    </font>
    <font>
      <b/>
      <i/>
      <u/>
      <sz val="18"/>
      <name val="Calibri"/>
      <family val="2"/>
      <scheme val="minor"/>
    </font>
    <font>
      <b/>
      <u/>
      <sz val="16"/>
      <name val="Calibri"/>
      <family val="2"/>
      <scheme val="minor"/>
    </font>
    <font>
      <b/>
      <sz val="16"/>
      <color rgb="FFFF0000"/>
      <name val="Calibri"/>
      <family val="2"/>
      <scheme val="minor"/>
    </font>
    <font>
      <sz val="14"/>
      <name val="Calibri"/>
      <family val="2"/>
      <scheme val="minor"/>
    </font>
    <font>
      <u/>
      <sz val="11"/>
      <color indexed="12"/>
      <name val="Arial"/>
      <family val="2"/>
    </font>
    <font>
      <sz val="9"/>
      <name val="Arial"/>
      <family val="2"/>
    </font>
    <font>
      <i/>
      <u val="singleAccounting"/>
      <sz val="14"/>
      <color indexed="10"/>
      <name val="Calibri"/>
      <family val="2"/>
      <scheme val="minor"/>
    </font>
    <font>
      <i/>
      <sz val="14"/>
      <name val="Calibri"/>
      <family val="2"/>
      <scheme val="minor"/>
    </font>
    <font>
      <u/>
      <sz val="11"/>
      <color theme="0"/>
      <name val="Calibri"/>
      <family val="2"/>
      <scheme val="minor"/>
    </font>
    <font>
      <b/>
      <i/>
      <sz val="14"/>
      <name val="Calibri"/>
      <family val="2"/>
      <scheme val="minor"/>
    </font>
    <font>
      <b/>
      <i/>
      <u/>
      <sz val="14"/>
      <color rgb="FF0066FF"/>
      <name val="Calibri"/>
      <family val="2"/>
      <scheme val="minor"/>
    </font>
    <font>
      <i/>
      <sz val="10"/>
      <name val="Calibri"/>
      <family val="2"/>
      <scheme val="minor"/>
    </font>
    <font>
      <b/>
      <i/>
      <sz val="10"/>
      <name val="Calibri"/>
      <family val="2"/>
      <scheme val="minor"/>
    </font>
    <font>
      <i/>
      <sz val="10"/>
      <name val="Calibri"/>
      <family val="2"/>
    </font>
    <font>
      <b/>
      <u/>
      <sz val="18"/>
      <color theme="0"/>
      <name val="Calibri"/>
      <family val="2"/>
      <scheme val="minor"/>
    </font>
    <font>
      <sz val="10"/>
      <color theme="0" tint="-0.499984740745262"/>
      <name val="Calibri"/>
      <family val="2"/>
      <scheme val="minor"/>
    </font>
    <font>
      <b/>
      <sz val="10"/>
      <name val="Arial"/>
      <family val="2"/>
    </font>
    <font>
      <b/>
      <i/>
      <u/>
      <sz val="12"/>
      <color rgb="FF0066FF"/>
      <name val="Calibri"/>
      <family val="2"/>
      <scheme val="minor"/>
    </font>
    <font>
      <b/>
      <sz val="18"/>
      <name val="Calibri"/>
      <family val="2"/>
      <scheme val="minor"/>
    </font>
    <font>
      <b/>
      <sz val="20"/>
      <name val="Calibri"/>
      <family val="2"/>
      <scheme val="minor"/>
    </font>
  </fonts>
  <fills count="15">
    <fill>
      <patternFill patternType="none"/>
    </fill>
    <fill>
      <patternFill patternType="gray125"/>
    </fill>
    <fill>
      <patternFill patternType="solid">
        <fgColor indexed="11"/>
        <bgColor indexed="64"/>
      </patternFill>
    </fill>
    <fill>
      <patternFill patternType="solid">
        <fgColor rgb="FFFFFFFF"/>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
      <gradientFill type="path" left="0.5" right="0.5" top="0.5" bottom="0.5">
        <stop position="0">
          <color theme="0" tint="-5.0965910824915313E-2"/>
        </stop>
        <stop position="1">
          <color theme="0" tint="-0.1490218817712943"/>
        </stop>
      </gradientFill>
    </fill>
    <fill>
      <patternFill patternType="solid">
        <fgColor rgb="FFFFCC99"/>
      </patternFill>
    </fill>
    <fill>
      <patternFill patternType="solid">
        <fgColor rgb="FFF2F2F2"/>
      </patternFill>
    </fill>
    <fill>
      <patternFill patternType="solid">
        <fgColor theme="1"/>
        <bgColor indexed="64"/>
      </patternFill>
    </fill>
    <fill>
      <patternFill patternType="solid">
        <fgColor rgb="FFFFFF7D"/>
        <bgColor indexed="64"/>
      </patternFill>
    </fill>
    <fill>
      <patternFill patternType="solid">
        <fgColor rgb="FFFEFFCA"/>
        <bgColor indexed="64"/>
      </patternFill>
    </fill>
    <fill>
      <patternFill patternType="solid">
        <fgColor theme="3" tint="0.39997558519241921"/>
        <bgColor indexed="64"/>
      </patternFill>
    </fill>
    <fill>
      <patternFill patternType="solid">
        <fgColor theme="0" tint="-4.9989318521683403E-2"/>
        <bgColor indexed="64"/>
      </patternFill>
    </fill>
  </fills>
  <borders count="6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indexed="64"/>
      </top>
      <bottom style="double">
        <color indexed="64"/>
      </bottom>
      <diagonal/>
    </border>
    <border>
      <left/>
      <right/>
      <top/>
      <bottom style="double">
        <color indexed="64"/>
      </bottom>
      <diagonal/>
    </border>
    <border>
      <left/>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bottom style="double">
        <color auto="1"/>
      </bottom>
      <diagonal/>
    </border>
    <border>
      <left/>
      <right style="thin">
        <color indexed="64"/>
      </right>
      <top/>
      <bottom style="double">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uble">
        <color auto="1"/>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double">
        <color auto="1"/>
      </top>
      <bottom style="thin">
        <color indexed="64"/>
      </bottom>
      <diagonal/>
    </border>
    <border>
      <left/>
      <right/>
      <top style="double">
        <color auto="1"/>
      </top>
      <bottom/>
      <diagonal/>
    </border>
    <border>
      <left/>
      <right/>
      <top/>
      <bottom style="medium">
        <color indexed="64"/>
      </bottom>
      <diagonal/>
    </border>
    <border>
      <left style="medium">
        <color theme="5"/>
      </left>
      <right style="medium">
        <color theme="5"/>
      </right>
      <top style="medium">
        <color theme="5"/>
      </top>
      <bottom style="medium">
        <color theme="5"/>
      </bottom>
      <diagonal/>
    </border>
    <border>
      <left style="medium">
        <color theme="5"/>
      </left>
      <right/>
      <top style="thin">
        <color indexed="64"/>
      </top>
      <bottom style="thin">
        <color indexed="64"/>
      </bottom>
      <diagonal/>
    </border>
    <border>
      <left/>
      <right style="medium">
        <color theme="5"/>
      </right>
      <top style="thin">
        <color indexed="64"/>
      </top>
      <bottom style="thin">
        <color indexed="64"/>
      </bottom>
      <diagonal/>
    </border>
    <border>
      <left style="thin">
        <color indexed="64"/>
      </left>
      <right style="thin">
        <color indexed="64"/>
      </right>
      <top style="medium">
        <color theme="5"/>
      </top>
      <bottom style="medium">
        <color theme="5"/>
      </bottom>
      <diagonal/>
    </border>
    <border>
      <left style="thick">
        <color theme="3"/>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style="thick">
        <color theme="3"/>
      </right>
      <top/>
      <bottom style="thick">
        <color theme="3"/>
      </bottom>
      <diagonal/>
    </border>
    <border>
      <left style="medium">
        <color theme="5"/>
      </left>
      <right/>
      <top style="medium">
        <color theme="5"/>
      </top>
      <bottom style="medium">
        <color theme="5"/>
      </bottom>
      <diagonal/>
    </border>
    <border>
      <left style="medium">
        <color theme="5"/>
      </left>
      <right/>
      <top style="medium">
        <color theme="5"/>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5"/>
      </left>
      <right/>
      <top/>
      <bottom/>
      <diagonal/>
    </border>
    <border>
      <left/>
      <right/>
      <top style="medium">
        <color theme="5"/>
      </top>
      <bottom/>
      <diagonal/>
    </border>
    <border>
      <left/>
      <right style="medium">
        <color theme="5"/>
      </right>
      <top style="medium">
        <color theme="5"/>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medium">
        <color theme="5"/>
      </left>
      <right/>
      <top/>
      <bottom style="thin">
        <color indexed="64"/>
      </bottom>
      <diagonal/>
    </border>
    <border>
      <left style="thin">
        <color indexed="64"/>
      </left>
      <right style="medium">
        <color theme="5"/>
      </right>
      <top style="medium">
        <color theme="5"/>
      </top>
      <bottom style="medium">
        <color theme="5"/>
      </bottom>
      <diagonal/>
    </border>
  </borders>
  <cellStyleXfs count="6">
    <xf numFmtId="165" fontId="0" fillId="0" borderId="0"/>
    <xf numFmtId="164" fontId="1" fillId="0" borderId="0" applyFont="0" applyFill="0" applyBorder="0" applyAlignment="0" applyProtection="0"/>
    <xf numFmtId="165" fontId="2" fillId="0" borderId="0" applyNumberFormat="0" applyFill="0" applyBorder="0" applyAlignment="0" applyProtection="0">
      <alignment vertical="top"/>
      <protection locked="0"/>
    </xf>
    <xf numFmtId="165" fontId="28" fillId="8" borderId="17" applyNumberFormat="0" applyAlignment="0" applyProtection="0"/>
    <xf numFmtId="165" fontId="29" fillId="9" borderId="18" applyNumberFormat="0" applyAlignment="0" applyProtection="0"/>
    <xf numFmtId="9" fontId="39" fillId="0" borderId="0" applyFont="0" applyFill="0" applyBorder="0" applyAlignment="0" applyProtection="0"/>
  </cellStyleXfs>
  <cellXfs count="452">
    <xf numFmtId="165" fontId="0" fillId="0" borderId="0" xfId="0"/>
    <xf numFmtId="165" fontId="3" fillId="0" borderId="0" xfId="0" applyFont="1" applyProtection="1">
      <protection locked="0"/>
    </xf>
    <xf numFmtId="165" fontId="1" fillId="0" borderId="0" xfId="0" applyFont="1"/>
    <xf numFmtId="165" fontId="0" fillId="0" borderId="0" xfId="0"/>
    <xf numFmtId="165" fontId="11" fillId="0" borderId="0" xfId="0" applyFont="1"/>
    <xf numFmtId="165" fontId="0" fillId="0" borderId="0" xfId="0"/>
    <xf numFmtId="165" fontId="0" fillId="0" borderId="0" xfId="0" applyNumberFormat="1"/>
    <xf numFmtId="165" fontId="17" fillId="0" borderId="0" xfId="0" applyFont="1" applyFill="1" applyBorder="1" applyAlignment="1">
      <alignment horizontal="center" vertical="top"/>
    </xf>
    <xf numFmtId="165" fontId="18" fillId="0" borderId="0" xfId="0" applyFont="1" applyFill="1" applyBorder="1" applyAlignment="1">
      <alignment horizontal="center" vertical="top"/>
    </xf>
    <xf numFmtId="165" fontId="22" fillId="0" borderId="0" xfId="2" applyFont="1" applyAlignment="1" applyProtection="1"/>
    <xf numFmtId="165" fontId="1" fillId="0" borderId="0" xfId="0" applyNumberFormat="1" applyFont="1"/>
    <xf numFmtId="165" fontId="0" fillId="0" borderId="0" xfId="0"/>
    <xf numFmtId="165" fontId="1" fillId="0" borderId="0" xfId="0" applyFont="1" applyBorder="1" applyAlignment="1">
      <alignment vertical="top" wrapText="1"/>
    </xf>
    <xf numFmtId="165" fontId="29" fillId="9" borderId="18" xfId="4"/>
    <xf numFmtId="165" fontId="28" fillId="8" borderId="17" xfId="3"/>
    <xf numFmtId="165" fontId="1" fillId="0" borderId="0" xfId="0" applyFont="1"/>
    <xf numFmtId="165" fontId="1" fillId="0" borderId="13" xfId="0" applyFont="1" applyBorder="1" applyAlignment="1">
      <alignment vertical="top" wrapText="1"/>
    </xf>
    <xf numFmtId="0" fontId="1" fillId="0" borderId="0" xfId="0" applyNumberFormat="1" applyFont="1"/>
    <xf numFmtId="0" fontId="0" fillId="0" borderId="0" xfId="0" applyNumberFormat="1"/>
    <xf numFmtId="165" fontId="0" fillId="0" borderId="0" xfId="0"/>
    <xf numFmtId="165" fontId="31" fillId="0" borderId="0" xfId="0" applyFont="1" applyProtection="1">
      <protection locked="0"/>
    </xf>
    <xf numFmtId="49" fontId="17" fillId="3" borderId="0" xfId="0" applyNumberFormat="1" applyFont="1" applyFill="1" applyBorder="1" applyAlignment="1">
      <alignment vertical="top" wrapText="1"/>
    </xf>
    <xf numFmtId="49" fontId="17" fillId="5" borderId="0" xfId="0" applyNumberFormat="1" applyFont="1" applyFill="1" applyBorder="1" applyAlignment="1">
      <alignment vertical="top" wrapText="1"/>
    </xf>
    <xf numFmtId="49" fontId="17" fillId="5" borderId="25" xfId="0" applyNumberFormat="1" applyFont="1" applyFill="1" applyBorder="1" applyAlignment="1">
      <alignment vertical="top" wrapText="1"/>
    </xf>
    <xf numFmtId="165" fontId="2" fillId="0" borderId="0" xfId="2" applyAlignment="1" applyProtection="1"/>
    <xf numFmtId="49" fontId="38" fillId="3" borderId="0" xfId="0" applyNumberFormat="1" applyFont="1" applyFill="1" applyAlignment="1">
      <alignment horizontal="left" vertical="center"/>
    </xf>
    <xf numFmtId="49" fontId="17" fillId="3" borderId="0" xfId="0" applyNumberFormat="1" applyFont="1" applyFill="1"/>
    <xf numFmtId="49" fontId="34" fillId="3" borderId="0" xfId="0" applyNumberFormat="1" applyFont="1" applyFill="1"/>
    <xf numFmtId="49" fontId="17" fillId="6" borderId="0" xfId="0" applyNumberFormat="1" applyFont="1" applyFill="1" applyBorder="1" applyAlignment="1">
      <alignment vertical="top"/>
    </xf>
    <xf numFmtId="49" fontId="17" fillId="6" borderId="11" xfId="0" applyNumberFormat="1" applyFont="1" applyFill="1" applyBorder="1" applyAlignment="1">
      <alignment vertical="top"/>
    </xf>
    <xf numFmtId="49" fontId="33" fillId="6" borderId="13" xfId="2" applyNumberFormat="1" applyFont="1" applyFill="1" applyBorder="1" applyAlignment="1" applyProtection="1">
      <alignment vertical="top"/>
    </xf>
    <xf numFmtId="49" fontId="33" fillId="6" borderId="0" xfId="2" applyNumberFormat="1" applyFont="1" applyFill="1" applyBorder="1" applyAlignment="1" applyProtection="1">
      <alignment vertical="top"/>
    </xf>
    <xf numFmtId="49" fontId="33" fillId="6" borderId="11" xfId="2" applyNumberFormat="1" applyFont="1" applyFill="1" applyBorder="1" applyAlignment="1" applyProtection="1">
      <alignment vertical="top"/>
    </xf>
    <xf numFmtId="49" fontId="17" fillId="3" borderId="0" xfId="0" applyNumberFormat="1" applyFont="1" applyFill="1" applyBorder="1"/>
    <xf numFmtId="49" fontId="33" fillId="3" borderId="0" xfId="2" applyNumberFormat="1" applyFont="1" applyFill="1" applyAlignment="1" applyProtection="1"/>
    <xf numFmtId="49" fontId="17" fillId="5" borderId="20" xfId="0" applyNumberFormat="1" applyFont="1" applyFill="1" applyBorder="1" applyAlignment="1">
      <alignment vertical="top"/>
    </xf>
    <xf numFmtId="49" fontId="17" fillId="5" borderId="25" xfId="0" applyNumberFormat="1" applyFont="1" applyFill="1" applyBorder="1" applyAlignment="1">
      <alignment vertical="top"/>
    </xf>
    <xf numFmtId="49" fontId="33" fillId="5" borderId="24" xfId="2" applyNumberFormat="1" applyFont="1" applyFill="1" applyBorder="1" applyAlignment="1" applyProtection="1">
      <alignment vertical="top"/>
    </xf>
    <xf numFmtId="49" fontId="33" fillId="5" borderId="20" xfId="2" applyNumberFormat="1" applyFont="1" applyFill="1" applyBorder="1" applyAlignment="1" applyProtection="1">
      <alignment vertical="top"/>
    </xf>
    <xf numFmtId="49" fontId="33" fillId="5" borderId="25" xfId="2" applyNumberFormat="1" applyFont="1" applyFill="1" applyBorder="1" applyAlignment="1" applyProtection="1">
      <alignment vertical="top"/>
    </xf>
    <xf numFmtId="49" fontId="17" fillId="5" borderId="24" xfId="0" applyNumberFormat="1" applyFont="1" applyFill="1" applyBorder="1" applyAlignment="1">
      <alignment vertical="top"/>
    </xf>
    <xf numFmtId="49" fontId="17" fillId="3" borderId="0" xfId="0" applyNumberFormat="1" applyFont="1" applyFill="1" applyAlignment="1"/>
    <xf numFmtId="49" fontId="35" fillId="3" borderId="0" xfId="0" applyNumberFormat="1" applyFont="1" applyFill="1"/>
    <xf numFmtId="49" fontId="36" fillId="10" borderId="21" xfId="0" applyNumberFormat="1" applyFont="1" applyFill="1" applyBorder="1"/>
    <xf numFmtId="49" fontId="13" fillId="3" borderId="22" xfId="0" applyNumberFormat="1" applyFont="1" applyFill="1" applyBorder="1"/>
    <xf numFmtId="49" fontId="13" fillId="3" borderId="0" xfId="0" applyNumberFormat="1" applyFont="1" applyFill="1" applyBorder="1"/>
    <xf numFmtId="49" fontId="17" fillId="5" borderId="13" xfId="0" applyNumberFormat="1" applyFont="1" applyFill="1" applyBorder="1" applyAlignment="1">
      <alignment vertical="top" wrapText="1"/>
    </xf>
    <xf numFmtId="49" fontId="17" fillId="5" borderId="11" xfId="0" applyNumberFormat="1" applyFont="1" applyFill="1" applyBorder="1" applyAlignment="1">
      <alignment vertical="top" wrapText="1"/>
    </xf>
    <xf numFmtId="49" fontId="17" fillId="3" borderId="0" xfId="0" applyNumberFormat="1" applyFont="1" applyFill="1" applyBorder="1" applyAlignment="1">
      <alignment horizontal="left" vertical="top" wrapText="1"/>
    </xf>
    <xf numFmtId="49" fontId="17" fillId="3" borderId="13" xfId="0" applyNumberFormat="1" applyFont="1" applyFill="1" applyBorder="1" applyAlignment="1">
      <alignment vertical="top" wrapText="1"/>
    </xf>
    <xf numFmtId="49" fontId="17" fillId="3" borderId="11" xfId="0" applyNumberFormat="1" applyFont="1" applyFill="1" applyBorder="1" applyAlignment="1">
      <alignment vertical="top" wrapText="1"/>
    </xf>
    <xf numFmtId="49" fontId="17" fillId="3" borderId="0" xfId="0" applyNumberFormat="1" applyFont="1" applyFill="1" applyAlignment="1">
      <alignment vertical="top"/>
    </xf>
    <xf numFmtId="49" fontId="37" fillId="3" borderId="32" xfId="0" applyNumberFormat="1" applyFont="1" applyFill="1" applyBorder="1" applyAlignment="1">
      <alignment vertical="top" wrapText="1"/>
    </xf>
    <xf numFmtId="49" fontId="17" fillId="3" borderId="33" xfId="0" applyNumberFormat="1" applyFont="1" applyFill="1" applyBorder="1" applyAlignment="1">
      <alignment vertical="top" wrapText="1"/>
    </xf>
    <xf numFmtId="49" fontId="17" fillId="3" borderId="32" xfId="0" applyNumberFormat="1" applyFont="1" applyFill="1" applyBorder="1" applyAlignment="1">
      <alignment vertical="top" wrapText="1"/>
    </xf>
    <xf numFmtId="49" fontId="17" fillId="3" borderId="31" xfId="0" applyNumberFormat="1" applyFont="1" applyFill="1" applyBorder="1" applyAlignment="1">
      <alignment vertical="top" wrapText="1"/>
    </xf>
    <xf numFmtId="49" fontId="17" fillId="3" borderId="0" xfId="0" applyNumberFormat="1" applyFont="1" applyFill="1" applyAlignment="1">
      <alignment vertical="top" wrapText="1"/>
    </xf>
    <xf numFmtId="49" fontId="17" fillId="3" borderId="0" xfId="0" applyNumberFormat="1" applyFont="1" applyFill="1" applyBorder="1" applyAlignment="1">
      <alignment vertical="top"/>
    </xf>
    <xf numFmtId="49" fontId="17" fillId="5" borderId="24" xfId="0" applyNumberFormat="1" applyFont="1" applyFill="1" applyBorder="1" applyAlignment="1">
      <alignment vertical="top" wrapText="1"/>
    </xf>
    <xf numFmtId="49" fontId="17" fillId="5" borderId="20" xfId="0" applyNumberFormat="1" applyFont="1" applyFill="1" applyBorder="1" applyAlignment="1">
      <alignment vertical="top" wrapText="1"/>
    </xf>
    <xf numFmtId="49" fontId="17" fillId="3" borderId="0" xfId="0" applyNumberFormat="1" applyFont="1" applyFill="1" applyAlignment="1">
      <alignment wrapText="1"/>
    </xf>
    <xf numFmtId="49" fontId="27" fillId="3" borderId="0" xfId="0" applyNumberFormat="1" applyFont="1" applyFill="1" applyAlignment="1">
      <alignment wrapText="1"/>
    </xf>
    <xf numFmtId="49" fontId="27" fillId="3" borderId="0" xfId="0" applyNumberFormat="1" applyFont="1" applyFill="1" applyAlignment="1"/>
    <xf numFmtId="49" fontId="17" fillId="5" borderId="0" xfId="0" applyNumberFormat="1" applyFont="1" applyFill="1"/>
    <xf numFmtId="49" fontId="17" fillId="5" borderId="0" xfId="0" applyNumberFormat="1" applyFont="1" applyFill="1" applyBorder="1"/>
    <xf numFmtId="49" fontId="36" fillId="10" borderId="5" xfId="0" applyNumberFormat="1" applyFont="1" applyFill="1" applyBorder="1"/>
    <xf numFmtId="49" fontId="36" fillId="10" borderId="10" xfId="0" applyNumberFormat="1" applyFont="1" applyFill="1" applyBorder="1"/>
    <xf numFmtId="49" fontId="36" fillId="10" borderId="7" xfId="0" applyNumberFormat="1" applyFont="1" applyFill="1" applyBorder="1" applyAlignment="1"/>
    <xf numFmtId="49" fontId="13" fillId="3" borderId="0" xfId="0" applyNumberFormat="1" applyFont="1" applyFill="1" applyAlignment="1"/>
    <xf numFmtId="49" fontId="17" fillId="5" borderId="11" xfId="0" applyNumberFormat="1" applyFont="1" applyFill="1" applyBorder="1" applyAlignment="1">
      <alignment vertical="top"/>
    </xf>
    <xf numFmtId="49" fontId="17" fillId="5" borderId="14" xfId="0" applyNumberFormat="1" applyFont="1" applyFill="1" applyBorder="1" applyAlignment="1">
      <alignment vertical="top"/>
    </xf>
    <xf numFmtId="49" fontId="17" fillId="3" borderId="11" xfId="0" applyNumberFormat="1" applyFont="1" applyFill="1" applyBorder="1"/>
    <xf numFmtId="49" fontId="17" fillId="3" borderId="14" xfId="0" applyNumberFormat="1" applyFont="1" applyFill="1" applyBorder="1"/>
    <xf numFmtId="49" fontId="17" fillId="5" borderId="16" xfId="0" applyNumberFormat="1" applyFont="1" applyFill="1" applyBorder="1" applyAlignment="1">
      <alignment vertical="top"/>
    </xf>
    <xf numFmtId="166" fontId="17" fillId="5" borderId="13" xfId="0" applyNumberFormat="1" applyFont="1" applyFill="1" applyBorder="1"/>
    <xf numFmtId="166" fontId="17" fillId="3" borderId="13" xfId="0" applyNumberFormat="1" applyFont="1" applyFill="1" applyBorder="1"/>
    <xf numFmtId="166" fontId="17" fillId="5" borderId="13" xfId="5" applyNumberFormat="1" applyFont="1" applyFill="1" applyBorder="1" applyAlignment="1">
      <alignment vertical="top"/>
    </xf>
    <xf numFmtId="166" fontId="17" fillId="3" borderId="13" xfId="5" applyNumberFormat="1" applyFont="1" applyFill="1" applyBorder="1"/>
    <xf numFmtId="0" fontId="7" fillId="6" borderId="0" xfId="0" applyNumberFormat="1" applyFont="1" applyFill="1"/>
    <xf numFmtId="0" fontId="7" fillId="5" borderId="0" xfId="0" applyNumberFormat="1" applyFont="1" applyFill="1"/>
    <xf numFmtId="0" fontId="13" fillId="6" borderId="4" xfId="0" applyNumberFormat="1" applyFont="1" applyFill="1" applyBorder="1" applyAlignment="1">
      <alignment horizontal="right" wrapText="1"/>
    </xf>
    <xf numFmtId="0" fontId="13" fillId="6" borderId="4" xfId="0" applyNumberFormat="1" applyFont="1" applyFill="1" applyBorder="1" applyAlignment="1">
      <alignment horizontal="right"/>
    </xf>
    <xf numFmtId="49" fontId="16" fillId="2" borderId="8" xfId="0" applyNumberFormat="1" applyFont="1" applyFill="1" applyBorder="1" applyAlignment="1" applyProtection="1">
      <alignment horizontal="left" vertical="center" wrapText="1"/>
    </xf>
    <xf numFmtId="49" fontId="16" fillId="2" borderId="8" xfId="0" applyNumberFormat="1" applyFont="1" applyFill="1" applyBorder="1" applyAlignment="1" applyProtection="1">
      <alignment horizontal="left" vertical="center"/>
    </xf>
    <xf numFmtId="49" fontId="13" fillId="5" borderId="8" xfId="0" applyNumberFormat="1" applyFont="1" applyFill="1" applyBorder="1" applyAlignment="1" applyProtection="1">
      <alignment horizontal="left" vertical="center"/>
    </xf>
    <xf numFmtId="0" fontId="17" fillId="6" borderId="0" xfId="0" applyNumberFormat="1" applyFont="1" applyFill="1" applyBorder="1" applyAlignment="1">
      <alignment horizontal="left" vertical="center"/>
    </xf>
    <xf numFmtId="1" fontId="7" fillId="0" borderId="8" xfId="0" applyNumberFormat="1" applyFont="1" applyBorder="1" applyAlignment="1" applyProtection="1">
      <alignment horizontal="center" vertical="center"/>
      <protection locked="0"/>
    </xf>
    <xf numFmtId="1" fontId="44" fillId="0" borderId="8" xfId="0" applyNumberFormat="1" applyFont="1" applyFill="1" applyBorder="1" applyAlignment="1" applyProtection="1">
      <alignment horizontal="center" vertical="center"/>
      <protection locked="0"/>
    </xf>
    <xf numFmtId="49" fontId="7" fillId="0" borderId="8" xfId="0" applyNumberFormat="1" applyFont="1" applyFill="1" applyBorder="1" applyAlignment="1" applyProtection="1">
      <alignment horizontal="left" vertical="center" wrapText="1"/>
      <protection locked="0"/>
    </xf>
    <xf numFmtId="0" fontId="13" fillId="5" borderId="2" xfId="0" applyNumberFormat="1" applyFont="1" applyFill="1" applyBorder="1"/>
    <xf numFmtId="0" fontId="17" fillId="6" borderId="0" xfId="0" applyNumberFormat="1" applyFont="1" applyFill="1" applyBorder="1"/>
    <xf numFmtId="0" fontId="7" fillId="6" borderId="11" xfId="0" applyNumberFormat="1" applyFont="1" applyFill="1" applyBorder="1"/>
    <xf numFmtId="0" fontId="7" fillId="6" borderId="0" xfId="0" applyNumberFormat="1" applyFont="1" applyFill="1" applyBorder="1"/>
    <xf numFmtId="0" fontId="13" fillId="6" borderId="2" xfId="0" applyNumberFormat="1" applyFont="1" applyFill="1" applyBorder="1" applyAlignment="1">
      <alignment horizontal="right"/>
    </xf>
    <xf numFmtId="0" fontId="13" fillId="6" borderId="1" xfId="0" applyNumberFormat="1" applyFont="1" applyFill="1" applyBorder="1" applyAlignment="1">
      <alignment horizontal="right"/>
    </xf>
    <xf numFmtId="49" fontId="17" fillId="6" borderId="3" xfId="0" applyNumberFormat="1" applyFont="1" applyFill="1" applyBorder="1" applyAlignment="1" applyProtection="1">
      <alignment horizontal="left" vertical="center"/>
      <protection locked="0"/>
    </xf>
    <xf numFmtId="49" fontId="17" fillId="6" borderId="2" xfId="0" applyNumberFormat="1" applyFont="1" applyFill="1" applyBorder="1" applyAlignment="1" applyProtection="1">
      <alignment horizontal="left" vertical="center"/>
      <protection locked="0"/>
    </xf>
    <xf numFmtId="167" fontId="17" fillId="6" borderId="2" xfId="0" applyNumberFormat="1" applyFont="1" applyFill="1" applyBorder="1" applyAlignment="1" applyProtection="1">
      <alignment horizontal="left" vertical="center"/>
      <protection locked="0"/>
    </xf>
    <xf numFmtId="168" fontId="17" fillId="6" borderId="2" xfId="0" applyNumberFormat="1" applyFont="1" applyFill="1" applyBorder="1" applyAlignment="1" applyProtection="1">
      <alignment horizontal="left" vertical="center"/>
      <protection locked="0"/>
    </xf>
    <xf numFmtId="0" fontId="26" fillId="7" borderId="8" xfId="0" applyNumberFormat="1" applyFont="1" applyFill="1" applyBorder="1" applyAlignment="1" applyProtection="1">
      <alignment horizontal="center" vertical="top"/>
      <protection locked="0"/>
    </xf>
    <xf numFmtId="0" fontId="7" fillId="6" borderId="3" xfId="0" applyNumberFormat="1" applyFont="1" applyFill="1" applyBorder="1" applyProtection="1">
      <protection locked="0"/>
    </xf>
    <xf numFmtId="49" fontId="40" fillId="11" borderId="27" xfId="2" applyNumberFormat="1" applyFont="1" applyFill="1" applyBorder="1" applyAlignment="1" applyProtection="1"/>
    <xf numFmtId="49" fontId="41" fillId="11" borderId="28" xfId="0" applyNumberFormat="1" applyFont="1" applyFill="1" applyBorder="1"/>
    <xf numFmtId="49" fontId="45" fillId="11" borderId="27" xfId="0" applyNumberFormat="1" applyFont="1" applyFill="1" applyBorder="1"/>
    <xf numFmtId="49" fontId="46" fillId="11" borderId="26" xfId="0" applyNumberFormat="1" applyFont="1" applyFill="1" applyBorder="1" applyAlignment="1">
      <alignment horizontal="left"/>
    </xf>
    <xf numFmtId="49" fontId="47" fillId="3" borderId="0" xfId="0" applyNumberFormat="1" applyFont="1" applyFill="1"/>
    <xf numFmtId="49" fontId="48" fillId="3" borderId="0" xfId="0" applyNumberFormat="1" applyFont="1" applyFill="1"/>
    <xf numFmtId="49" fontId="19" fillId="3" borderId="0" xfId="0" applyNumberFormat="1" applyFont="1" applyFill="1" applyAlignment="1">
      <alignment vertical="top"/>
    </xf>
    <xf numFmtId="166" fontId="17" fillId="6" borderId="0" xfId="0" applyNumberFormat="1" applyFont="1" applyFill="1" applyBorder="1"/>
    <xf numFmtId="2" fontId="7" fillId="0" borderId="6" xfId="0" applyNumberFormat="1" applyFont="1" applyBorder="1" applyAlignment="1" applyProtection="1">
      <alignment horizontal="right" vertical="center"/>
    </xf>
    <xf numFmtId="49" fontId="17" fillId="6" borderId="6" xfId="0" applyNumberFormat="1" applyFont="1" applyFill="1" applyBorder="1" applyAlignment="1" applyProtection="1">
      <alignment horizontal="left" vertical="center"/>
      <protection locked="0"/>
    </xf>
    <xf numFmtId="167" fontId="17" fillId="6" borderId="6" xfId="0" applyNumberFormat="1" applyFont="1" applyFill="1" applyBorder="1" applyAlignment="1" applyProtection="1">
      <alignment horizontal="left" vertical="center"/>
      <protection locked="0"/>
    </xf>
    <xf numFmtId="49" fontId="17" fillId="6" borderId="13" xfId="0" applyNumberFormat="1" applyFont="1" applyFill="1" applyBorder="1" applyAlignment="1" applyProtection="1">
      <alignment vertical="top" wrapText="1"/>
      <protection locked="0"/>
    </xf>
    <xf numFmtId="49" fontId="17" fillId="6" borderId="14" xfId="0" applyNumberFormat="1" applyFont="1" applyFill="1" applyBorder="1" applyAlignment="1" applyProtection="1">
      <alignment vertical="top" wrapText="1"/>
      <protection locked="0"/>
    </xf>
    <xf numFmtId="49" fontId="2" fillId="6" borderId="13" xfId="2" applyNumberFormat="1" applyFill="1" applyBorder="1" applyAlignment="1" applyProtection="1">
      <alignment vertical="top" wrapText="1"/>
      <protection locked="0"/>
    </xf>
    <xf numFmtId="49" fontId="13" fillId="6" borderId="8" xfId="0" applyNumberFormat="1" applyFont="1" applyFill="1" applyBorder="1" applyAlignment="1" applyProtection="1">
      <alignment vertical="top" wrapText="1"/>
      <protection locked="0"/>
    </xf>
    <xf numFmtId="49" fontId="13" fillId="6" borderId="6" xfId="0" applyNumberFormat="1" applyFont="1" applyFill="1" applyBorder="1" applyAlignment="1" applyProtection="1">
      <alignment vertical="top" wrapText="1"/>
      <protection locked="0"/>
    </xf>
    <xf numFmtId="49" fontId="17" fillId="6" borderId="2" xfId="0" applyNumberFormat="1" applyFont="1" applyFill="1" applyBorder="1" applyAlignment="1" applyProtection="1">
      <alignment vertical="center"/>
      <protection locked="0"/>
    </xf>
    <xf numFmtId="167" fontId="17" fillId="6" borderId="2" xfId="0" applyNumberFormat="1" applyFont="1" applyFill="1" applyBorder="1" applyAlignment="1" applyProtection="1">
      <alignment vertical="center"/>
      <protection locked="0"/>
    </xf>
    <xf numFmtId="169" fontId="17" fillId="6" borderId="2" xfId="0" applyNumberFormat="1" applyFont="1" applyFill="1" applyBorder="1" applyAlignment="1" applyProtection="1">
      <alignment vertical="center"/>
      <protection locked="0"/>
    </xf>
    <xf numFmtId="49" fontId="13" fillId="0" borderId="37" xfId="0" applyNumberFormat="1" applyFont="1" applyBorder="1" applyAlignment="1" applyProtection="1">
      <alignment horizontal="right" vertical="center"/>
      <protection locked="0"/>
    </xf>
    <xf numFmtId="0" fontId="52" fillId="0" borderId="0" xfId="0" applyNumberFormat="1" applyFont="1" applyProtection="1">
      <protection locked="0"/>
    </xf>
    <xf numFmtId="165" fontId="52" fillId="0" borderId="0" xfId="0" applyFont="1" applyProtection="1">
      <protection locked="0"/>
    </xf>
    <xf numFmtId="0" fontId="7" fillId="5" borderId="6" xfId="0" applyNumberFormat="1" applyFont="1" applyFill="1" applyBorder="1"/>
    <xf numFmtId="0" fontId="7" fillId="5" borderId="2" xfId="0" applyNumberFormat="1" applyFont="1" applyFill="1" applyBorder="1"/>
    <xf numFmtId="49" fontId="17" fillId="6" borderId="3" xfId="0" applyNumberFormat="1" applyFont="1" applyFill="1" applyBorder="1" applyAlignment="1" applyProtection="1">
      <alignment horizontal="left" vertical="center"/>
      <protection locked="0"/>
    </xf>
    <xf numFmtId="14" fontId="17" fillId="3" borderId="13" xfId="0" applyNumberFormat="1" applyFont="1" applyFill="1" applyBorder="1" applyAlignment="1">
      <alignment vertical="center"/>
    </xf>
    <xf numFmtId="14" fontId="17" fillId="3" borderId="30" xfId="0" applyNumberFormat="1" applyFont="1" applyFill="1" applyBorder="1" applyAlignment="1">
      <alignment vertical="center"/>
    </xf>
    <xf numFmtId="14" fontId="17" fillId="3" borderId="13" xfId="0" applyNumberFormat="1" applyFont="1" applyFill="1" applyBorder="1" applyAlignment="1">
      <alignment vertical="center" wrapText="1"/>
    </xf>
    <xf numFmtId="14" fontId="17" fillId="3" borderId="12" xfId="0" applyNumberFormat="1" applyFont="1" applyFill="1" applyBorder="1" applyAlignment="1">
      <alignment vertical="center"/>
    </xf>
    <xf numFmtId="14" fontId="17" fillId="3" borderId="12" xfId="0" applyNumberFormat="1" applyFont="1" applyFill="1" applyBorder="1" applyAlignment="1">
      <alignment vertical="center" wrapText="1"/>
    </xf>
    <xf numFmtId="49" fontId="13" fillId="5" borderId="8" xfId="0" applyNumberFormat="1" applyFont="1" applyFill="1" applyBorder="1" applyAlignment="1" applyProtection="1">
      <alignment horizontal="left" vertical="center" wrapText="1"/>
    </xf>
    <xf numFmtId="0" fontId="7" fillId="5" borderId="2" xfId="0" applyNumberFormat="1" applyFont="1" applyFill="1" applyBorder="1"/>
    <xf numFmtId="49" fontId="17" fillId="6" borderId="6" xfId="0" applyNumberFormat="1" applyFont="1" applyFill="1" applyBorder="1" applyAlignment="1" applyProtection="1">
      <alignment vertical="center"/>
      <protection locked="0"/>
    </xf>
    <xf numFmtId="0" fontId="7" fillId="6" borderId="3" xfId="0" applyNumberFormat="1" applyFont="1" applyFill="1" applyBorder="1"/>
    <xf numFmtId="49" fontId="17" fillId="5" borderId="13" xfId="0" applyNumberFormat="1" applyFont="1" applyFill="1" applyBorder="1" applyAlignment="1">
      <alignment vertical="top" wrapText="1"/>
    </xf>
    <xf numFmtId="49" fontId="17" fillId="5" borderId="0" xfId="0" applyNumberFormat="1" applyFont="1" applyFill="1" applyBorder="1" applyAlignment="1">
      <alignment vertical="top" wrapText="1"/>
    </xf>
    <xf numFmtId="49" fontId="17" fillId="5" borderId="36" xfId="0" applyNumberFormat="1" applyFont="1" applyFill="1" applyBorder="1" applyAlignment="1">
      <alignment vertical="top" wrapText="1"/>
    </xf>
    <xf numFmtId="49" fontId="7" fillId="0" borderId="8" xfId="0" applyNumberFormat="1" applyFont="1" applyBorder="1" applyAlignment="1" applyProtection="1">
      <alignment horizontal="left" vertical="center" wrapText="1"/>
      <protection locked="0"/>
    </xf>
    <xf numFmtId="49" fontId="13" fillId="5" borderId="6" xfId="0" applyNumberFormat="1" applyFont="1" applyFill="1" applyBorder="1" applyAlignment="1" applyProtection="1">
      <alignment vertical="center"/>
    </xf>
    <xf numFmtId="49" fontId="6" fillId="0" borderId="7" xfId="0" applyNumberFormat="1" applyFont="1" applyBorder="1" applyAlignment="1" applyProtection="1"/>
    <xf numFmtId="49" fontId="6" fillId="0" borderId="3" xfId="0" applyNumberFormat="1" applyFont="1" applyBorder="1" applyAlignment="1" applyProtection="1"/>
    <xf numFmtId="49" fontId="6" fillId="0" borderId="5" xfId="0" applyNumberFormat="1" applyFont="1" applyBorder="1" applyAlignment="1" applyProtection="1"/>
    <xf numFmtId="49" fontId="13" fillId="0" borderId="40" xfId="0" applyNumberFormat="1" applyFont="1" applyBorder="1" applyAlignment="1" applyProtection="1">
      <alignment vertical="center"/>
      <protection locked="0"/>
    </xf>
    <xf numFmtId="49" fontId="7" fillId="0" borderId="15" xfId="0" applyNumberFormat="1" applyFont="1" applyBorder="1" applyAlignment="1" applyProtection="1">
      <alignment horizontal="left" vertical="center" wrapText="1"/>
      <protection locked="0"/>
    </xf>
    <xf numFmtId="49" fontId="7" fillId="0" borderId="15" xfId="0" applyNumberFormat="1" applyFont="1" applyFill="1" applyBorder="1" applyAlignment="1" applyProtection="1">
      <alignment horizontal="left" vertical="center" wrapText="1"/>
      <protection locked="0"/>
    </xf>
    <xf numFmtId="1" fontId="7" fillId="0" borderId="15" xfId="0" applyNumberFormat="1" applyFont="1" applyBorder="1" applyAlignment="1" applyProtection="1">
      <alignment horizontal="center" vertical="center"/>
      <protection locked="0"/>
    </xf>
    <xf numFmtId="2" fontId="7" fillId="0" borderId="12" xfId="0" applyNumberFormat="1" applyFont="1" applyBorder="1" applyAlignment="1" applyProtection="1">
      <alignment horizontal="right" vertical="center"/>
    </xf>
    <xf numFmtId="49" fontId="3" fillId="6" borderId="0" xfId="0" applyNumberFormat="1" applyFont="1" applyFill="1" applyProtection="1"/>
    <xf numFmtId="49" fontId="16" fillId="6" borderId="0" xfId="0" applyNumberFormat="1" applyFont="1" applyFill="1" applyBorder="1" applyAlignment="1" applyProtection="1">
      <alignment horizontal="left" vertical="center"/>
    </xf>
    <xf numFmtId="49" fontId="50" fillId="0" borderId="37" xfId="0" applyNumberFormat="1" applyFont="1" applyBorder="1" applyAlignment="1" applyProtection="1">
      <alignment horizontal="center" vertical="center"/>
      <protection locked="0"/>
    </xf>
    <xf numFmtId="49" fontId="54" fillId="6" borderId="3" xfId="0" applyNumberFormat="1" applyFont="1" applyFill="1" applyBorder="1" applyAlignment="1" applyProtection="1">
      <alignment vertical="top"/>
    </xf>
    <xf numFmtId="49" fontId="3" fillId="6" borderId="0" xfId="0" applyNumberFormat="1" applyFont="1" applyFill="1" applyBorder="1" applyProtection="1"/>
    <xf numFmtId="49" fontId="17" fillId="6" borderId="1" xfId="0" applyNumberFormat="1" applyFont="1" applyFill="1" applyBorder="1" applyAlignment="1" applyProtection="1">
      <alignment vertical="center"/>
      <protection locked="0"/>
    </xf>
    <xf numFmtId="49" fontId="17" fillId="6" borderId="0" xfId="0" applyNumberFormat="1" applyFont="1" applyFill="1" applyBorder="1" applyAlignment="1" applyProtection="1">
      <alignment vertical="center"/>
      <protection locked="0"/>
    </xf>
    <xf numFmtId="49" fontId="17" fillId="6" borderId="3" xfId="0" applyNumberFormat="1" applyFont="1" applyFill="1" applyBorder="1" applyAlignment="1" applyProtection="1">
      <alignment vertical="center"/>
      <protection locked="0"/>
    </xf>
    <xf numFmtId="49" fontId="50" fillId="0" borderId="0" xfId="0" applyNumberFormat="1" applyFont="1" applyBorder="1" applyAlignment="1" applyProtection="1"/>
    <xf numFmtId="49" fontId="33" fillId="6" borderId="7" xfId="2" applyNumberFormat="1" applyFont="1" applyFill="1" applyBorder="1" applyAlignment="1" applyProtection="1">
      <alignment vertical="top"/>
    </xf>
    <xf numFmtId="49" fontId="50" fillId="6" borderId="0" xfId="0" applyNumberFormat="1" applyFont="1" applyFill="1" applyBorder="1" applyProtection="1"/>
    <xf numFmtId="49" fontId="3" fillId="6" borderId="3" xfId="0" applyNumberFormat="1" applyFont="1" applyFill="1" applyBorder="1" applyProtection="1"/>
    <xf numFmtId="49" fontId="17" fillId="14" borderId="7" xfId="0" applyNumberFormat="1" applyFont="1" applyFill="1" applyBorder="1" applyAlignment="1">
      <alignment horizontal="right" vertical="center"/>
    </xf>
    <xf numFmtId="49" fontId="3" fillId="6" borderId="11" xfId="0" applyNumberFormat="1" applyFont="1" applyFill="1" applyBorder="1" applyProtection="1"/>
    <xf numFmtId="49" fontId="3" fillId="6" borderId="13" xfId="0" applyNumberFormat="1" applyFont="1" applyFill="1" applyBorder="1" applyProtection="1"/>
    <xf numFmtId="49" fontId="5" fillId="6" borderId="0" xfId="0" applyNumberFormat="1" applyFont="1" applyFill="1" applyBorder="1" applyAlignment="1" applyProtection="1">
      <alignment horizontal="centerContinuous"/>
    </xf>
    <xf numFmtId="49" fontId="54" fillId="6" borderId="7" xfId="0" applyNumberFormat="1" applyFont="1" applyFill="1" applyBorder="1" applyAlignment="1" applyProtection="1">
      <alignment vertical="top"/>
    </xf>
    <xf numFmtId="49" fontId="3" fillId="6" borderId="5" xfId="0" applyNumberFormat="1" applyFont="1" applyFill="1" applyBorder="1" applyProtection="1"/>
    <xf numFmtId="0" fontId="49" fillId="5" borderId="6" xfId="2" applyNumberFormat="1" applyFont="1" applyFill="1" applyBorder="1" applyAlignment="1" applyProtection="1">
      <alignment vertical="center"/>
    </xf>
    <xf numFmtId="49" fontId="17" fillId="6" borderId="9" xfId="0" applyNumberFormat="1" applyFont="1" applyFill="1" applyBorder="1" applyAlignment="1" applyProtection="1">
      <alignment vertical="center"/>
      <protection locked="0"/>
    </xf>
    <xf numFmtId="49" fontId="17" fillId="6" borderId="11" xfId="0" applyNumberFormat="1" applyFont="1" applyFill="1" applyBorder="1" applyAlignment="1" applyProtection="1">
      <alignment vertical="center"/>
      <protection locked="0"/>
    </xf>
    <xf numFmtId="49" fontId="17" fillId="6" borderId="5" xfId="0" applyNumberFormat="1" applyFont="1" applyFill="1" applyBorder="1" applyAlignment="1" applyProtection="1">
      <alignment vertical="center"/>
      <protection locked="0"/>
    </xf>
    <xf numFmtId="49" fontId="3" fillId="6" borderId="7" xfId="0" applyNumberFormat="1" applyFont="1" applyFill="1" applyBorder="1" applyProtection="1"/>
    <xf numFmtId="49" fontId="5" fillId="6" borderId="3" xfId="0" applyNumberFormat="1" applyFont="1" applyFill="1" applyBorder="1" applyAlignment="1" applyProtection="1">
      <alignment horizontal="centerContinuous"/>
    </xf>
    <xf numFmtId="49" fontId="13" fillId="5" borderId="15" xfId="0" applyNumberFormat="1" applyFont="1" applyFill="1" applyBorder="1" applyAlignment="1" applyProtection="1">
      <alignment horizontal="right" vertical="center"/>
    </xf>
    <xf numFmtId="49" fontId="13" fillId="5" borderId="8" xfId="0" applyNumberFormat="1" applyFont="1" applyFill="1" applyBorder="1" applyAlignment="1" applyProtection="1">
      <alignment horizontal="right" vertical="center"/>
    </xf>
    <xf numFmtId="49" fontId="50" fillId="6" borderId="6" xfId="0" applyNumberFormat="1" applyFont="1" applyFill="1" applyBorder="1" applyAlignment="1" applyProtection="1">
      <alignment horizontal="right"/>
    </xf>
    <xf numFmtId="14" fontId="53" fillId="6" borderId="4" xfId="0" applyNumberFormat="1" applyFont="1" applyFill="1" applyBorder="1" applyAlignment="1" applyProtection="1">
      <alignment horizontal="left"/>
      <protection locked="0"/>
    </xf>
    <xf numFmtId="49" fontId="53" fillId="6" borderId="4" xfId="0" applyNumberFormat="1" applyFont="1" applyFill="1" applyBorder="1" applyAlignment="1" applyProtection="1">
      <protection locked="0"/>
    </xf>
    <xf numFmtId="49" fontId="50" fillId="0" borderId="0" xfId="0" applyNumberFormat="1" applyFont="1" applyProtection="1">
      <protection locked="0"/>
    </xf>
    <xf numFmtId="49" fontId="50" fillId="0" borderId="0" xfId="0" applyNumberFormat="1" applyFont="1" applyAlignment="1" applyProtection="1">
      <alignment wrapText="1"/>
      <protection locked="0"/>
    </xf>
    <xf numFmtId="49" fontId="52" fillId="0" borderId="0" xfId="0" applyNumberFormat="1" applyFont="1" applyProtection="1">
      <protection locked="0"/>
    </xf>
    <xf numFmtId="49" fontId="17" fillId="6" borderId="12" xfId="0" applyNumberFormat="1" applyFont="1" applyFill="1" applyBorder="1" applyAlignment="1">
      <alignment horizontal="right" vertical="center"/>
    </xf>
    <xf numFmtId="49" fontId="17" fillId="14" borderId="13" xfId="0" applyNumberFormat="1" applyFont="1" applyFill="1" applyBorder="1" applyAlignment="1">
      <alignment horizontal="right" vertical="center"/>
    </xf>
    <xf numFmtId="49" fontId="17" fillId="6" borderId="13" xfId="0" applyNumberFormat="1" applyFont="1" applyFill="1" applyBorder="1" applyAlignment="1">
      <alignment horizontal="right" vertical="center"/>
    </xf>
    <xf numFmtId="49" fontId="3" fillId="5" borderId="4" xfId="0" applyNumberFormat="1" applyFont="1" applyFill="1" applyBorder="1" applyProtection="1"/>
    <xf numFmtId="49" fontId="3" fillId="5" borderId="2" xfId="0" applyNumberFormat="1" applyFont="1" applyFill="1" applyBorder="1" applyProtection="1"/>
    <xf numFmtId="49" fontId="56" fillId="5" borderId="6" xfId="0" applyNumberFormat="1" applyFont="1" applyFill="1" applyBorder="1" applyProtection="1"/>
    <xf numFmtId="49" fontId="14" fillId="5" borderId="2" xfId="0" applyNumberFormat="1" applyFont="1" applyFill="1" applyBorder="1" applyProtection="1"/>
    <xf numFmtId="49" fontId="0" fillId="0" borderId="0" xfId="0" applyNumberFormat="1"/>
    <xf numFmtId="1" fontId="0" fillId="0" borderId="0" xfId="0" applyNumberFormat="1"/>
    <xf numFmtId="165" fontId="17" fillId="0" borderId="0" xfId="0" applyFont="1" applyFill="1" applyBorder="1" applyAlignment="1">
      <alignment horizontal="center" vertical="top" wrapText="1"/>
    </xf>
    <xf numFmtId="49" fontId="5" fillId="6" borderId="0" xfId="0" applyNumberFormat="1" applyFont="1" applyFill="1" applyBorder="1" applyAlignment="1" applyProtection="1">
      <alignment horizontal="center"/>
    </xf>
    <xf numFmtId="0" fontId="7" fillId="6" borderId="0" xfId="0" applyNumberFormat="1" applyFont="1" applyFill="1" applyAlignment="1" applyProtection="1"/>
    <xf numFmtId="0" fontId="7" fillId="6" borderId="0" xfId="0" applyNumberFormat="1" applyFont="1" applyFill="1" applyProtection="1"/>
    <xf numFmtId="49" fontId="11" fillId="6" borderId="0" xfId="0" applyNumberFormat="1" applyFont="1" applyFill="1" applyProtection="1"/>
    <xf numFmtId="49" fontId="50" fillId="6" borderId="0" xfId="0" applyNumberFormat="1" applyFont="1" applyFill="1" applyProtection="1"/>
    <xf numFmtId="49" fontId="14" fillId="6" borderId="0" xfId="0" applyNumberFormat="1" applyFont="1" applyFill="1" applyBorder="1" applyAlignment="1" applyProtection="1">
      <alignment wrapText="1"/>
    </xf>
    <xf numFmtId="49" fontId="3" fillId="6" borderId="0" xfId="0" applyNumberFormat="1" applyFont="1" applyFill="1" applyBorder="1" applyAlignment="1" applyProtection="1">
      <alignment horizontal="centerContinuous"/>
    </xf>
    <xf numFmtId="49" fontId="4" fillId="6" borderId="0" xfId="0" applyNumberFormat="1" applyFont="1" applyFill="1" applyBorder="1" applyProtection="1"/>
    <xf numFmtId="49" fontId="5" fillId="6" borderId="3" xfId="0" applyNumberFormat="1" applyFont="1" applyFill="1" applyBorder="1" applyAlignment="1" applyProtection="1">
      <alignment horizontal="center"/>
    </xf>
    <xf numFmtId="49" fontId="3" fillId="6" borderId="2" xfId="0" applyNumberFormat="1" applyFont="1" applyFill="1" applyBorder="1" applyProtection="1"/>
    <xf numFmtId="49" fontId="3" fillId="6" borderId="12" xfId="0" applyNumberFormat="1" applyFont="1" applyFill="1" applyBorder="1" applyProtection="1"/>
    <xf numFmtId="49" fontId="17" fillId="3" borderId="11" xfId="0" applyNumberFormat="1" applyFont="1" applyFill="1" applyBorder="1"/>
    <xf numFmtId="49" fontId="17" fillId="6" borderId="0" xfId="0" applyNumberFormat="1" applyFont="1" applyFill="1" applyBorder="1"/>
    <xf numFmtId="49" fontId="17" fillId="6" borderId="25" xfId="0" applyNumberFormat="1" applyFont="1" applyFill="1" applyBorder="1"/>
    <xf numFmtId="166" fontId="17" fillId="6" borderId="20" xfId="0" applyNumberFormat="1" applyFont="1" applyFill="1" applyBorder="1"/>
    <xf numFmtId="166" fontId="17" fillId="6" borderId="24" xfId="0" applyNumberFormat="1" applyFont="1" applyFill="1" applyBorder="1"/>
    <xf numFmtId="49" fontId="17" fillId="6" borderId="6" xfId="0" applyNumberFormat="1" applyFont="1" applyFill="1" applyBorder="1" applyAlignment="1" applyProtection="1">
      <alignment horizontal="left" vertical="center"/>
      <protection locked="0"/>
    </xf>
    <xf numFmtId="49" fontId="62" fillId="6" borderId="11" xfId="0" applyNumberFormat="1" applyFont="1" applyFill="1" applyBorder="1" applyAlignment="1" applyProtection="1">
      <alignment horizontal="right"/>
    </xf>
    <xf numFmtId="165" fontId="0" fillId="6" borderId="0" xfId="0" applyFill="1"/>
    <xf numFmtId="165" fontId="1" fillId="6" borderId="3" xfId="0" applyFont="1" applyFill="1" applyBorder="1"/>
    <xf numFmtId="0" fontId="0" fillId="6" borderId="1" xfId="0" applyNumberFormat="1" applyFill="1" applyBorder="1" applyAlignment="1">
      <alignment vertical="center"/>
    </xf>
    <xf numFmtId="0" fontId="1" fillId="6" borderId="1" xfId="0" applyNumberFormat="1" applyFont="1" applyFill="1" applyBorder="1" applyAlignment="1">
      <alignment vertical="center" wrapText="1"/>
    </xf>
    <xf numFmtId="49" fontId="7" fillId="0" borderId="4" xfId="0" applyNumberFormat="1" applyFont="1" applyBorder="1" applyAlignment="1" applyProtection="1">
      <alignment horizontal="left" vertical="center" wrapText="1"/>
      <protection locked="0"/>
    </xf>
    <xf numFmtId="49" fontId="44" fillId="0" borderId="4" xfId="0" applyNumberFormat="1" applyFont="1" applyFill="1" applyBorder="1" applyAlignment="1" applyProtection="1">
      <alignment horizontal="left" vertical="center" wrapText="1"/>
      <protection locked="0"/>
    </xf>
    <xf numFmtId="49" fontId="7" fillId="0" borderId="4" xfId="0" applyNumberFormat="1" applyFont="1" applyFill="1" applyBorder="1" applyAlignment="1" applyProtection="1">
      <alignment horizontal="left" vertical="center" wrapText="1"/>
      <protection locked="0"/>
    </xf>
    <xf numFmtId="49" fontId="7" fillId="0" borderId="9" xfId="0" applyNumberFormat="1" applyFont="1" applyBorder="1" applyAlignment="1" applyProtection="1">
      <alignment horizontal="left" vertical="center" wrapText="1"/>
      <protection locked="0"/>
    </xf>
    <xf numFmtId="49" fontId="14" fillId="5" borderId="0" xfId="0" applyNumberFormat="1" applyFont="1" applyFill="1" applyBorder="1" applyAlignment="1" applyProtection="1">
      <alignment horizontal="center" vertical="top" wrapText="1"/>
    </xf>
    <xf numFmtId="49" fontId="14" fillId="5" borderId="13" xfId="0" applyNumberFormat="1" applyFont="1" applyFill="1" applyBorder="1" applyAlignment="1" applyProtection="1">
      <alignment horizontal="center" vertical="top" wrapText="1"/>
    </xf>
    <xf numFmtId="49" fontId="21" fillId="5" borderId="13" xfId="2" applyNumberFormat="1" applyFont="1" applyFill="1" applyBorder="1" applyAlignment="1" applyProtection="1">
      <alignment horizontal="center" vertical="top" wrapText="1"/>
      <protection locked="0"/>
    </xf>
    <xf numFmtId="49" fontId="58" fillId="6" borderId="30" xfId="0" applyNumberFormat="1" applyFont="1" applyFill="1" applyBorder="1" applyAlignment="1" applyProtection="1">
      <alignment vertical="center"/>
    </xf>
    <xf numFmtId="49" fontId="58" fillId="6" borderId="36" xfId="0" applyNumberFormat="1" applyFont="1" applyFill="1" applyBorder="1" applyAlignment="1" applyProtection="1">
      <alignment vertical="center"/>
    </xf>
    <xf numFmtId="49" fontId="56" fillId="6" borderId="36" xfId="0" applyNumberFormat="1" applyFont="1" applyFill="1" applyBorder="1" applyAlignment="1" applyProtection="1">
      <alignment vertical="center"/>
    </xf>
    <xf numFmtId="49" fontId="56" fillId="6" borderId="49" xfId="0" applyNumberFormat="1" applyFont="1" applyFill="1" applyBorder="1" applyAlignment="1" applyProtection="1">
      <alignment horizontal="right" vertical="center"/>
    </xf>
    <xf numFmtId="2" fontId="59" fillId="0" borderId="50" xfId="1" applyNumberFormat="1" applyFont="1" applyBorder="1" applyAlignment="1" applyProtection="1">
      <alignment vertical="center"/>
    </xf>
    <xf numFmtId="49" fontId="60" fillId="0" borderId="50" xfId="0" applyNumberFormat="1" applyFont="1" applyBorder="1" applyProtection="1">
      <protection locked="0"/>
    </xf>
    <xf numFmtId="49" fontId="17" fillId="6" borderId="6" xfId="2" applyNumberFormat="1" applyFont="1" applyFill="1" applyBorder="1" applyAlignment="1" applyProtection="1">
      <alignment horizontal="left" vertical="center"/>
      <protection locked="0"/>
    </xf>
    <xf numFmtId="49" fontId="7" fillId="0" borderId="6" xfId="0" applyNumberFormat="1" applyFont="1" applyBorder="1" applyAlignment="1" applyProtection="1">
      <alignment horizontal="left" vertical="center" wrapText="1"/>
      <protection locked="0"/>
    </xf>
    <xf numFmtId="49" fontId="7" fillId="0" borderId="47" xfId="0" applyNumberFormat="1" applyFont="1" applyBorder="1" applyAlignment="1" applyProtection="1">
      <alignment horizontal="left" vertical="center"/>
      <protection locked="0"/>
    </xf>
    <xf numFmtId="49" fontId="44" fillId="0" borderId="6" xfId="0" applyNumberFormat="1" applyFont="1" applyFill="1" applyBorder="1" applyAlignment="1" applyProtection="1">
      <alignment horizontal="left" vertical="center" wrapText="1"/>
      <protection locked="0"/>
    </xf>
    <xf numFmtId="49" fontId="7" fillId="0" borderId="8" xfId="2" applyNumberFormat="1" applyFont="1" applyBorder="1" applyAlignment="1" applyProtection="1">
      <alignment horizontal="left" vertical="center" wrapText="1"/>
      <protection locked="0"/>
    </xf>
    <xf numFmtId="49" fontId="7" fillId="0" borderId="48" xfId="0" applyNumberFormat="1" applyFont="1" applyBorder="1" applyAlignment="1" applyProtection="1">
      <alignment horizontal="left" vertical="center"/>
      <protection locked="0"/>
    </xf>
    <xf numFmtId="0" fontId="7" fillId="6" borderId="0" xfId="0" applyNumberFormat="1" applyFont="1" applyFill="1" applyAlignment="1" applyProtection="1">
      <alignment horizontal="left" vertical="center"/>
    </xf>
    <xf numFmtId="0" fontId="7" fillId="6" borderId="0" xfId="0" applyNumberFormat="1" applyFont="1" applyFill="1" applyAlignment="1" applyProtection="1">
      <alignment horizontal="left" vertical="center" wrapText="1"/>
    </xf>
    <xf numFmtId="49" fontId="7" fillId="6" borderId="0" xfId="0" applyNumberFormat="1" applyFont="1" applyFill="1" applyAlignment="1" applyProtection="1">
      <alignment horizontal="left" vertical="center" wrapText="1"/>
    </xf>
    <xf numFmtId="49" fontId="7" fillId="6" borderId="0" xfId="0" applyNumberFormat="1" applyFont="1" applyFill="1" applyAlignment="1" applyProtection="1">
      <alignment horizontal="left" vertical="center"/>
    </xf>
    <xf numFmtId="2" fontId="7" fillId="0" borderId="8" xfId="0" applyNumberFormat="1" applyFont="1" applyBorder="1" applyAlignment="1" applyProtection="1">
      <alignment horizontal="right" vertical="center" wrapText="1"/>
      <protection locked="0"/>
    </xf>
    <xf numFmtId="2" fontId="44" fillId="0" borderId="8" xfId="0" applyNumberFormat="1" applyFont="1" applyFill="1" applyBorder="1" applyAlignment="1" applyProtection="1">
      <alignment horizontal="right" vertical="center" wrapText="1"/>
      <protection locked="0"/>
    </xf>
    <xf numFmtId="2" fontId="7" fillId="0" borderId="15" xfId="0" applyNumberFormat="1" applyFont="1" applyBorder="1" applyAlignment="1" applyProtection="1">
      <alignment horizontal="right" vertical="center" wrapText="1"/>
      <protection locked="0"/>
    </xf>
    <xf numFmtId="49" fontId="17" fillId="0" borderId="8" xfId="0" applyNumberFormat="1" applyFont="1" applyBorder="1" applyAlignment="1" applyProtection="1">
      <alignment horizontal="left" vertical="center"/>
      <protection locked="0"/>
    </xf>
    <xf numFmtId="49" fontId="17" fillId="0" borderId="4" xfId="0" applyNumberFormat="1" applyFont="1" applyBorder="1" applyAlignment="1" applyProtection="1">
      <alignment horizontal="left" vertical="center"/>
      <protection locked="0"/>
    </xf>
    <xf numFmtId="2" fontId="7" fillId="0" borderId="8" xfId="0" applyNumberFormat="1" applyFont="1" applyFill="1" applyBorder="1" applyAlignment="1" applyProtection="1">
      <alignment horizontal="right" vertical="center" wrapText="1"/>
      <protection locked="0"/>
    </xf>
    <xf numFmtId="1" fontId="7" fillId="0" borderId="8" xfId="0" applyNumberFormat="1" applyFont="1" applyFill="1" applyBorder="1" applyAlignment="1" applyProtection="1">
      <alignment horizontal="center" vertical="center"/>
      <protection locked="0"/>
    </xf>
    <xf numFmtId="49" fontId="13" fillId="5" borderId="15" xfId="0" applyNumberFormat="1" applyFont="1" applyFill="1" applyBorder="1" applyAlignment="1" applyProtection="1">
      <alignment horizontal="left" vertical="center"/>
    </xf>
    <xf numFmtId="49" fontId="17" fillId="6" borderId="0" xfId="0" applyNumberFormat="1" applyFont="1" applyFill="1" applyBorder="1" applyAlignment="1" applyProtection="1">
      <alignment horizontal="left" vertical="center"/>
    </xf>
    <xf numFmtId="0" fontId="1" fillId="6" borderId="2" xfId="0" applyNumberFormat="1" applyFont="1" applyFill="1" applyBorder="1" applyAlignment="1">
      <alignment vertical="center"/>
    </xf>
    <xf numFmtId="0" fontId="1" fillId="6" borderId="2" xfId="0" applyNumberFormat="1" applyFont="1" applyFill="1" applyBorder="1" applyAlignment="1">
      <alignment vertical="center" wrapText="1"/>
    </xf>
    <xf numFmtId="49" fontId="17" fillId="3" borderId="13" xfId="0" applyNumberFormat="1" applyFont="1" applyFill="1" applyBorder="1" applyAlignment="1">
      <alignment vertical="top" wrapText="1"/>
    </xf>
    <xf numFmtId="49" fontId="17" fillId="3" borderId="0" xfId="0" applyNumberFormat="1" applyFont="1" applyFill="1" applyBorder="1" applyAlignment="1">
      <alignment vertical="top" wrapText="1"/>
    </xf>
    <xf numFmtId="49" fontId="17" fillId="5" borderId="13" xfId="0" applyNumberFormat="1" applyFont="1" applyFill="1" applyBorder="1" applyAlignment="1">
      <alignment vertical="top" wrapText="1"/>
    </xf>
    <xf numFmtId="49" fontId="17" fillId="5" borderId="0" xfId="0" applyNumberFormat="1" applyFont="1" applyFill="1" applyBorder="1" applyAlignment="1">
      <alignment vertical="top" wrapText="1"/>
    </xf>
    <xf numFmtId="49" fontId="17" fillId="3" borderId="11" xfId="0" applyNumberFormat="1" applyFont="1" applyFill="1" applyBorder="1" applyAlignment="1">
      <alignment vertical="top" wrapText="1"/>
    </xf>
    <xf numFmtId="49" fontId="17" fillId="5" borderId="11" xfId="0" applyNumberFormat="1" applyFont="1" applyFill="1" applyBorder="1" applyAlignment="1">
      <alignment vertical="top" wrapText="1"/>
    </xf>
    <xf numFmtId="49" fontId="64" fillId="3" borderId="32" xfId="0" applyNumberFormat="1" applyFont="1" applyFill="1" applyBorder="1" applyAlignment="1">
      <alignment vertical="top" wrapText="1"/>
    </xf>
    <xf numFmtId="0" fontId="2" fillId="6" borderId="2" xfId="2" applyNumberFormat="1" applyFill="1" applyBorder="1" applyAlignment="1" applyProtection="1">
      <alignment vertical="center" wrapText="1"/>
    </xf>
    <xf numFmtId="49" fontId="17" fillId="6" borderId="6" xfId="0" applyNumberFormat="1" applyFont="1" applyFill="1" applyBorder="1" applyAlignment="1" applyProtection="1">
      <alignment horizontal="left" vertical="center"/>
      <protection locked="0"/>
    </xf>
    <xf numFmtId="49" fontId="17" fillId="3" borderId="13" xfId="0" applyNumberFormat="1" applyFont="1" applyFill="1" applyBorder="1" applyAlignment="1">
      <alignment vertical="top" wrapText="1"/>
    </xf>
    <xf numFmtId="49" fontId="17" fillId="3" borderId="0" xfId="0" applyNumberFormat="1" applyFont="1" applyFill="1" applyBorder="1" applyAlignment="1">
      <alignment vertical="top" wrapText="1"/>
    </xf>
    <xf numFmtId="49" fontId="17" fillId="5" borderId="13" xfId="0" applyNumberFormat="1" applyFont="1" applyFill="1" applyBorder="1" applyAlignment="1">
      <alignment vertical="top" wrapText="1"/>
    </xf>
    <xf numFmtId="49" fontId="17" fillId="5" borderId="0" xfId="0" applyNumberFormat="1" applyFont="1" applyFill="1" applyBorder="1" applyAlignment="1">
      <alignment vertical="top" wrapText="1"/>
    </xf>
    <xf numFmtId="49" fontId="17" fillId="5" borderId="11" xfId="0" applyNumberFormat="1" applyFont="1" applyFill="1" applyBorder="1" applyAlignment="1">
      <alignment vertical="top" wrapText="1"/>
    </xf>
    <xf numFmtId="49" fontId="17" fillId="3" borderId="11" xfId="0" applyNumberFormat="1" applyFont="1" applyFill="1" applyBorder="1" applyAlignment="1">
      <alignment vertical="top" wrapText="1"/>
    </xf>
    <xf numFmtId="49" fontId="17" fillId="3" borderId="13" xfId="0" applyNumberFormat="1" applyFont="1" applyFill="1" applyBorder="1" applyAlignment="1">
      <alignment vertical="top" wrapText="1"/>
    </xf>
    <xf numFmtId="49" fontId="17" fillId="3" borderId="0" xfId="0" applyNumberFormat="1" applyFont="1" applyFill="1" applyBorder="1" applyAlignment="1">
      <alignment vertical="top" wrapText="1"/>
    </xf>
    <xf numFmtId="49" fontId="17" fillId="5" borderId="13" xfId="0" applyNumberFormat="1" applyFont="1" applyFill="1" applyBorder="1" applyAlignment="1">
      <alignment vertical="top" wrapText="1"/>
    </xf>
    <xf numFmtId="49" fontId="17" fillId="5" borderId="0" xfId="0" applyNumberFormat="1" applyFont="1" applyFill="1" applyBorder="1" applyAlignment="1">
      <alignment vertical="top" wrapText="1"/>
    </xf>
    <xf numFmtId="49" fontId="17" fillId="3" borderId="11" xfId="0" applyNumberFormat="1" applyFont="1" applyFill="1" applyBorder="1" applyAlignment="1">
      <alignment vertical="top" wrapText="1"/>
    </xf>
    <xf numFmtId="49" fontId="17" fillId="5" borderId="11" xfId="0" applyNumberFormat="1" applyFont="1" applyFill="1" applyBorder="1" applyAlignment="1">
      <alignment vertical="top" wrapText="1"/>
    </xf>
    <xf numFmtId="49" fontId="13" fillId="5" borderId="6" xfId="2" applyNumberFormat="1" applyFont="1" applyFill="1" applyBorder="1" applyAlignment="1" applyProtection="1">
      <alignment vertical="center" wrapText="1"/>
    </xf>
    <xf numFmtId="49" fontId="13" fillId="0" borderId="59" xfId="0" applyNumberFormat="1" applyFont="1" applyBorder="1" applyAlignment="1" applyProtection="1">
      <alignment vertical="center"/>
      <protection locked="0"/>
    </xf>
    <xf numFmtId="49" fontId="27" fillId="3" borderId="35" xfId="0" applyNumberFormat="1" applyFont="1" applyFill="1" applyBorder="1" applyAlignment="1">
      <alignment wrapText="1"/>
    </xf>
    <xf numFmtId="49" fontId="17" fillId="5" borderId="24" xfId="0" applyNumberFormat="1" applyFont="1" applyFill="1" applyBorder="1" applyAlignment="1">
      <alignment vertical="top"/>
    </xf>
    <xf numFmtId="49" fontId="17" fillId="5" borderId="25" xfId="0" applyNumberFormat="1" applyFont="1" applyFill="1" applyBorder="1" applyAlignment="1">
      <alignment vertical="top"/>
    </xf>
    <xf numFmtId="49" fontId="17" fillId="3" borderId="13" xfId="0" applyNumberFormat="1" applyFont="1" applyFill="1" applyBorder="1"/>
    <xf numFmtId="49" fontId="17" fillId="3" borderId="11" xfId="0" applyNumberFormat="1" applyFont="1" applyFill="1" applyBorder="1"/>
    <xf numFmtId="49" fontId="17" fillId="5" borderId="13" xfId="0" applyNumberFormat="1" applyFont="1" applyFill="1" applyBorder="1" applyAlignment="1">
      <alignment vertical="top"/>
    </xf>
    <xf numFmtId="49" fontId="17" fillId="5" borderId="11" xfId="0" applyNumberFormat="1" applyFont="1" applyFill="1" applyBorder="1" applyAlignment="1">
      <alignment vertical="top"/>
    </xf>
    <xf numFmtId="49" fontId="36" fillId="10" borderId="7" xfId="0" applyNumberFormat="1" applyFont="1" applyFill="1" applyBorder="1"/>
    <xf numFmtId="49" fontId="36" fillId="10" borderId="5" xfId="0" applyNumberFormat="1" applyFont="1" applyFill="1" applyBorder="1"/>
    <xf numFmtId="49" fontId="17" fillId="3" borderId="13" xfId="0" applyNumberFormat="1" applyFont="1" applyFill="1" applyBorder="1" applyAlignment="1">
      <alignment vertical="top" wrapText="1"/>
    </xf>
    <xf numFmtId="49" fontId="17" fillId="3" borderId="0" xfId="0" applyNumberFormat="1" applyFont="1" applyFill="1" applyBorder="1" applyAlignment="1">
      <alignment vertical="top" wrapText="1"/>
    </xf>
    <xf numFmtId="49" fontId="36" fillId="10" borderId="21" xfId="0" applyNumberFormat="1" applyFont="1" applyFill="1" applyBorder="1"/>
    <xf numFmtId="49" fontId="36" fillId="10" borderId="23" xfId="0" applyNumberFormat="1" applyFont="1" applyFill="1" applyBorder="1"/>
    <xf numFmtId="49" fontId="17" fillId="5" borderId="13" xfId="0" applyNumberFormat="1" applyFont="1" applyFill="1" applyBorder="1" applyAlignment="1">
      <alignment vertical="top" wrapText="1"/>
    </xf>
    <xf numFmtId="49" fontId="17" fillId="5" borderId="0" xfId="0" applyNumberFormat="1" applyFont="1" applyFill="1" applyBorder="1" applyAlignment="1">
      <alignment vertical="top" wrapText="1"/>
    </xf>
    <xf numFmtId="49" fontId="36" fillId="10" borderId="3" xfId="0" applyNumberFormat="1" applyFont="1" applyFill="1" applyBorder="1"/>
    <xf numFmtId="49" fontId="17" fillId="5" borderId="24" xfId="0" applyNumberFormat="1" applyFont="1" applyFill="1" applyBorder="1" applyAlignment="1">
      <alignment vertical="top" wrapText="1"/>
    </xf>
    <xf numFmtId="49" fontId="17" fillId="5" borderId="20" xfId="0" applyNumberFormat="1" applyFont="1" applyFill="1" applyBorder="1" applyAlignment="1">
      <alignment vertical="top" wrapText="1"/>
    </xf>
    <xf numFmtId="49" fontId="17" fillId="5" borderId="0" xfId="0" applyNumberFormat="1" applyFont="1" applyFill="1" applyBorder="1" applyAlignment="1">
      <alignment horizontal="left" vertical="center"/>
    </xf>
    <xf numFmtId="49" fontId="17" fillId="3" borderId="33" xfId="0" applyNumberFormat="1" applyFont="1" applyFill="1" applyBorder="1" applyAlignment="1">
      <alignment vertical="top" wrapText="1"/>
    </xf>
    <xf numFmtId="49" fontId="17" fillId="3" borderId="32" xfId="0" applyNumberFormat="1" applyFont="1" applyFill="1" applyBorder="1" applyAlignment="1">
      <alignment vertical="top" wrapText="1"/>
    </xf>
    <xf numFmtId="49" fontId="17" fillId="3" borderId="31" xfId="0" applyNumberFormat="1" applyFont="1" applyFill="1" applyBorder="1" applyAlignment="1">
      <alignment vertical="top" wrapText="1"/>
    </xf>
    <xf numFmtId="49" fontId="27" fillId="3" borderId="0" xfId="0" applyNumberFormat="1" applyFont="1" applyFill="1" applyAlignment="1">
      <alignment horizontal="left" vertical="top" wrapText="1"/>
    </xf>
    <xf numFmtId="49" fontId="27" fillId="3" borderId="0" xfId="0" applyNumberFormat="1" applyFont="1" applyFill="1" applyAlignment="1">
      <alignment wrapText="1"/>
    </xf>
    <xf numFmtId="49" fontId="32" fillId="5" borderId="13" xfId="2" applyNumberFormat="1" applyFont="1" applyFill="1" applyBorder="1" applyAlignment="1" applyProtection="1">
      <alignment vertical="top" wrapText="1"/>
    </xf>
    <xf numFmtId="49" fontId="32" fillId="5" borderId="0" xfId="2" applyNumberFormat="1" applyFont="1" applyFill="1" applyBorder="1" applyAlignment="1" applyProtection="1">
      <alignment vertical="top" wrapText="1"/>
    </xf>
    <xf numFmtId="49" fontId="27" fillId="3" borderId="33" xfId="0" applyNumberFormat="1" applyFont="1" applyFill="1" applyBorder="1" applyAlignment="1">
      <alignment horizontal="left" vertical="top" wrapText="1"/>
    </xf>
    <xf numFmtId="49" fontId="27" fillId="3" borderId="32" xfId="0" applyNumberFormat="1" applyFont="1" applyFill="1" applyBorder="1" applyAlignment="1">
      <alignment horizontal="left" vertical="top" wrapText="1"/>
    </xf>
    <xf numFmtId="49" fontId="27" fillId="3" borderId="31" xfId="0" applyNumberFormat="1" applyFont="1" applyFill="1" applyBorder="1" applyAlignment="1">
      <alignment horizontal="left" vertical="top" wrapText="1"/>
    </xf>
    <xf numFmtId="166" fontId="17" fillId="5" borderId="13" xfId="5" applyNumberFormat="1" applyFont="1" applyFill="1" applyBorder="1" applyAlignment="1">
      <alignment horizontal="right" vertical="center"/>
    </xf>
    <xf numFmtId="166" fontId="17" fillId="5" borderId="24" xfId="5" applyNumberFormat="1" applyFont="1" applyFill="1" applyBorder="1" applyAlignment="1">
      <alignment horizontal="right" vertical="center"/>
    </xf>
    <xf numFmtId="49" fontId="17" fillId="5" borderId="0" xfId="0" applyNumberFormat="1" applyFont="1" applyFill="1" applyBorder="1" applyAlignment="1">
      <alignment horizontal="left" vertical="center" wrapText="1"/>
    </xf>
    <xf numFmtId="49" fontId="17" fillId="5" borderId="1" xfId="0" applyNumberFormat="1" applyFont="1" applyFill="1" applyBorder="1" applyAlignment="1">
      <alignment vertical="center"/>
    </xf>
    <xf numFmtId="49" fontId="17" fillId="5" borderId="0" xfId="0" applyNumberFormat="1" applyFont="1" applyFill="1" applyBorder="1" applyAlignment="1">
      <alignment vertical="center"/>
    </xf>
    <xf numFmtId="49" fontId="17" fillId="5" borderId="3" xfId="0" applyNumberFormat="1" applyFont="1" applyFill="1" applyBorder="1" applyAlignment="1">
      <alignment vertical="center"/>
    </xf>
    <xf numFmtId="49" fontId="17" fillId="5" borderId="3" xfId="0" applyNumberFormat="1" applyFont="1" applyFill="1" applyBorder="1" applyAlignment="1">
      <alignment horizontal="left" vertical="center"/>
    </xf>
    <xf numFmtId="49" fontId="17" fillId="3" borderId="0" xfId="0" applyNumberFormat="1" applyFont="1" applyFill="1" applyAlignment="1">
      <alignment wrapText="1"/>
    </xf>
    <xf numFmtId="49" fontId="17" fillId="5" borderId="2" xfId="0" applyNumberFormat="1" applyFont="1" applyFill="1" applyBorder="1" applyAlignment="1">
      <alignment vertical="center"/>
    </xf>
    <xf numFmtId="49" fontId="17" fillId="3" borderId="19" xfId="0" applyNumberFormat="1" applyFont="1" applyFill="1" applyBorder="1" applyAlignment="1">
      <alignment vertical="center"/>
    </xf>
    <xf numFmtId="49" fontId="17" fillId="3" borderId="3" xfId="0" applyNumberFormat="1" applyFont="1" applyFill="1" applyBorder="1" applyAlignment="1">
      <alignment vertical="center"/>
    </xf>
    <xf numFmtId="49" fontId="17" fillId="5" borderId="2" xfId="0" applyNumberFormat="1" applyFont="1" applyFill="1" applyBorder="1" applyAlignment="1">
      <alignment vertical="center" wrapText="1"/>
    </xf>
    <xf numFmtId="49" fontId="17" fillId="3" borderId="3" xfId="0" applyNumberFormat="1" applyFont="1" applyFill="1" applyBorder="1" applyAlignment="1">
      <alignment vertical="center" wrapText="1"/>
    </xf>
    <xf numFmtId="49" fontId="36" fillId="10" borderId="29" xfId="0" applyNumberFormat="1" applyFont="1" applyFill="1" applyBorder="1" applyAlignment="1"/>
    <xf numFmtId="49" fontId="36" fillId="10" borderId="21" xfId="0" applyNumberFormat="1" applyFont="1" applyFill="1" applyBorder="1" applyAlignment="1"/>
    <xf numFmtId="49" fontId="17" fillId="5" borderId="12" xfId="0" applyNumberFormat="1" applyFont="1" applyFill="1" applyBorder="1" applyAlignment="1">
      <alignment vertical="top"/>
    </xf>
    <xf numFmtId="49" fontId="17" fillId="5" borderId="1" xfId="0" applyNumberFormat="1" applyFont="1" applyFill="1" applyBorder="1" applyAlignment="1">
      <alignment vertical="top"/>
    </xf>
    <xf numFmtId="49" fontId="33" fillId="3" borderId="13" xfId="2" applyNumberFormat="1" applyFont="1" applyFill="1" applyBorder="1" applyAlignment="1" applyProtection="1">
      <alignment vertical="top"/>
    </xf>
    <xf numFmtId="49" fontId="33" fillId="3" borderId="0" xfId="2" applyNumberFormat="1" applyFont="1" applyFill="1" applyBorder="1" applyAlignment="1" applyProtection="1">
      <alignment vertical="top"/>
    </xf>
    <xf numFmtId="49" fontId="17" fillId="5" borderId="13" xfId="0" applyNumberFormat="1" applyFont="1" applyFill="1" applyBorder="1" applyAlignment="1">
      <alignment horizontal="left" vertical="top" wrapText="1"/>
    </xf>
    <xf numFmtId="49" fontId="17" fillId="5" borderId="0" xfId="0" applyNumberFormat="1" applyFont="1" applyFill="1" applyBorder="1" applyAlignment="1">
      <alignment horizontal="left" vertical="top" wrapText="1"/>
    </xf>
    <xf numFmtId="49" fontId="17" fillId="5" borderId="11" xfId="0" applyNumberFormat="1" applyFont="1" applyFill="1" applyBorder="1" applyAlignment="1">
      <alignment horizontal="left" vertical="top" wrapText="1"/>
    </xf>
    <xf numFmtId="49" fontId="17" fillId="3" borderId="20" xfId="0" applyNumberFormat="1" applyFont="1" applyFill="1" applyBorder="1"/>
    <xf numFmtId="49" fontId="17" fillId="5" borderId="0" xfId="0" applyNumberFormat="1" applyFont="1" applyFill="1" applyBorder="1" applyAlignment="1">
      <alignment horizontal="left" vertical="top"/>
    </xf>
    <xf numFmtId="49" fontId="17" fillId="5" borderId="11" xfId="0" applyNumberFormat="1" applyFont="1" applyFill="1" applyBorder="1" applyAlignment="1">
      <alignment horizontal="left" vertical="top"/>
    </xf>
    <xf numFmtId="49" fontId="33" fillId="5" borderId="13" xfId="2" applyNumberFormat="1" applyFont="1" applyFill="1" applyBorder="1" applyAlignment="1" applyProtection="1">
      <alignment vertical="top"/>
    </xf>
    <xf numFmtId="49" fontId="33" fillId="5" borderId="0" xfId="2" applyNumberFormat="1" applyFont="1" applyFill="1" applyBorder="1" applyAlignment="1" applyProtection="1">
      <alignment vertical="top"/>
    </xf>
    <xf numFmtId="49" fontId="33" fillId="5" borderId="11" xfId="2" applyNumberFormat="1" applyFont="1" applyFill="1" applyBorder="1" applyAlignment="1" applyProtection="1">
      <alignment vertical="top"/>
    </xf>
    <xf numFmtId="49" fontId="32" fillId="3" borderId="0" xfId="2" applyNumberFormat="1" applyFont="1" applyFill="1" applyAlignment="1" applyProtection="1"/>
    <xf numFmtId="49" fontId="36" fillId="10" borderId="29" xfId="0" applyNumberFormat="1" applyFont="1" applyFill="1" applyBorder="1"/>
    <xf numFmtId="49" fontId="17" fillId="5" borderId="1" xfId="0" applyNumberFormat="1" applyFont="1" applyFill="1" applyBorder="1" applyAlignment="1">
      <alignment horizontal="left" vertical="top"/>
    </xf>
    <xf numFmtId="49" fontId="17" fillId="5" borderId="9" xfId="0" applyNumberFormat="1" applyFont="1" applyFill="1" applyBorder="1" applyAlignment="1">
      <alignment horizontal="left" vertical="top"/>
    </xf>
    <xf numFmtId="49" fontId="17" fillId="3" borderId="0" xfId="0" applyNumberFormat="1" applyFont="1" applyFill="1" applyBorder="1" applyAlignment="1">
      <alignment horizontal="left" vertical="top"/>
    </xf>
    <xf numFmtId="49" fontId="17" fillId="3" borderId="11" xfId="0" applyNumberFormat="1" applyFont="1" applyFill="1" applyBorder="1" applyAlignment="1">
      <alignment horizontal="left" vertical="top"/>
    </xf>
    <xf numFmtId="49" fontId="36" fillId="10" borderId="22" xfId="0" applyNumberFormat="1" applyFont="1" applyFill="1" applyBorder="1" applyAlignment="1"/>
    <xf numFmtId="49" fontId="36" fillId="10" borderId="34" xfId="0" applyNumberFormat="1" applyFont="1" applyFill="1" applyBorder="1" applyAlignment="1"/>
    <xf numFmtId="49" fontId="17" fillId="5" borderId="12" xfId="0" applyNumberFormat="1" applyFont="1" applyFill="1" applyBorder="1" applyAlignment="1">
      <alignment vertical="top" wrapText="1"/>
    </xf>
    <xf numFmtId="49" fontId="17" fillId="5" borderId="1" xfId="0" applyNumberFormat="1" applyFont="1" applyFill="1" applyBorder="1" applyAlignment="1">
      <alignment vertical="top" wrapText="1"/>
    </xf>
    <xf numFmtId="49" fontId="17" fillId="5" borderId="9" xfId="0" applyNumberFormat="1" applyFont="1" applyFill="1" applyBorder="1" applyAlignment="1">
      <alignment vertical="top" wrapText="1"/>
    </xf>
    <xf numFmtId="49" fontId="17" fillId="3" borderId="11" xfId="0" applyNumberFormat="1" applyFont="1" applyFill="1" applyBorder="1" applyAlignment="1">
      <alignment vertical="top" wrapText="1"/>
    </xf>
    <xf numFmtId="49" fontId="36" fillId="10" borderId="22" xfId="0" applyNumberFormat="1" applyFont="1" applyFill="1" applyBorder="1" applyAlignment="1">
      <alignment horizontal="center"/>
    </xf>
    <xf numFmtId="49" fontId="36" fillId="10" borderId="21" xfId="0" applyNumberFormat="1" applyFont="1" applyFill="1" applyBorder="1" applyAlignment="1">
      <alignment horizontal="center"/>
    </xf>
    <xf numFmtId="49" fontId="36" fillId="10" borderId="23" xfId="0" applyNumberFormat="1" applyFont="1" applyFill="1" applyBorder="1" applyAlignment="1">
      <alignment horizontal="center"/>
    </xf>
    <xf numFmtId="49" fontId="36" fillId="10" borderId="22" xfId="0" applyNumberFormat="1" applyFont="1" applyFill="1" applyBorder="1"/>
    <xf numFmtId="49" fontId="42" fillId="4" borderId="8" xfId="0" applyNumberFormat="1" applyFont="1" applyFill="1" applyBorder="1" applyAlignment="1" applyProtection="1">
      <alignment horizontal="left" vertical="center"/>
      <protection locked="0"/>
    </xf>
    <xf numFmtId="14" fontId="43" fillId="4" borderId="8" xfId="0" applyNumberFormat="1" applyFont="1" applyFill="1" applyBorder="1" applyAlignment="1" applyProtection="1">
      <alignment horizontal="left" vertical="center"/>
      <protection locked="0"/>
    </xf>
    <xf numFmtId="49" fontId="43" fillId="4" borderId="8"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center" vertical="center"/>
    </xf>
    <xf numFmtId="49" fontId="15" fillId="2" borderId="2" xfId="0" applyNumberFormat="1" applyFont="1" applyFill="1" applyBorder="1" applyAlignment="1" applyProtection="1">
      <alignment horizontal="center" vertical="center"/>
    </xf>
    <xf numFmtId="49" fontId="15" fillId="2" borderId="4" xfId="0" applyNumberFormat="1" applyFont="1" applyFill="1" applyBorder="1" applyAlignment="1" applyProtection="1">
      <alignment horizontal="center" vertical="center"/>
    </xf>
    <xf numFmtId="0" fontId="12" fillId="0" borderId="38" xfId="0" applyNumberFormat="1" applyFont="1" applyBorder="1" applyAlignment="1" applyProtection="1">
      <alignment vertical="center"/>
    </xf>
    <xf numFmtId="0" fontId="12" fillId="0" borderId="2" xfId="0" applyNumberFormat="1" applyFont="1" applyBorder="1" applyAlignment="1" applyProtection="1">
      <alignment vertical="center"/>
    </xf>
    <xf numFmtId="0" fontId="12" fillId="0" borderId="4" xfId="0" applyNumberFormat="1" applyFont="1" applyBorder="1" applyAlignment="1" applyProtection="1">
      <alignment vertical="center"/>
    </xf>
    <xf numFmtId="0" fontId="12" fillId="0" borderId="58" xfId="0" applyNumberFormat="1" applyFont="1" applyBorder="1" applyAlignment="1" applyProtection="1">
      <alignment vertical="center" wrapText="1"/>
    </xf>
    <xf numFmtId="0" fontId="12" fillId="0" borderId="3" xfId="0" applyNumberFormat="1" applyFont="1" applyBorder="1" applyAlignment="1" applyProtection="1">
      <alignment vertical="center" wrapText="1"/>
    </xf>
    <xf numFmtId="0" fontId="12" fillId="0" borderId="5" xfId="0" applyNumberFormat="1" applyFont="1" applyBorder="1" applyAlignment="1" applyProtection="1">
      <alignment vertical="center" wrapText="1"/>
    </xf>
    <xf numFmtId="49" fontId="30" fillId="6" borderId="0" xfId="0" applyNumberFormat="1" applyFont="1" applyFill="1" applyBorder="1" applyAlignment="1" applyProtection="1">
      <alignment horizontal="center"/>
    </xf>
    <xf numFmtId="49" fontId="30" fillId="6" borderId="11" xfId="0" applyNumberFormat="1" applyFont="1" applyFill="1" applyBorder="1" applyAlignment="1" applyProtection="1">
      <alignment horizontal="center"/>
    </xf>
    <xf numFmtId="49" fontId="20" fillId="6" borderId="0" xfId="0" applyNumberFormat="1" applyFont="1" applyFill="1" applyBorder="1" applyAlignment="1" applyProtection="1">
      <alignment horizontal="center" vertical="center"/>
    </xf>
    <xf numFmtId="49" fontId="20" fillId="6" borderId="11" xfId="0" applyNumberFormat="1" applyFont="1" applyFill="1" applyBorder="1" applyAlignment="1" applyProtection="1">
      <alignment horizontal="center" vertical="center"/>
    </xf>
    <xf numFmtId="0" fontId="14" fillId="0" borderId="1" xfId="0" applyNumberFormat="1" applyFont="1" applyBorder="1" applyAlignment="1" applyProtection="1">
      <alignment horizontal="left" vertical="top" wrapText="1"/>
      <protection locked="0"/>
    </xf>
    <xf numFmtId="0" fontId="14" fillId="0" borderId="9" xfId="0" applyNumberFormat="1" applyFont="1" applyBorder="1" applyAlignment="1" applyProtection="1">
      <alignment horizontal="left" vertical="top" wrapText="1"/>
      <protection locked="0"/>
    </xf>
    <xf numFmtId="0" fontId="14" fillId="0" borderId="0" xfId="0" applyNumberFormat="1" applyFont="1" applyBorder="1" applyAlignment="1" applyProtection="1">
      <alignment horizontal="left" vertical="top" wrapText="1"/>
      <protection locked="0"/>
    </xf>
    <xf numFmtId="0" fontId="14" fillId="0" borderId="11" xfId="0" applyNumberFormat="1" applyFont="1" applyBorder="1" applyAlignment="1" applyProtection="1">
      <alignment horizontal="left" vertical="top" wrapText="1"/>
      <protection locked="0"/>
    </xf>
    <xf numFmtId="0" fontId="14" fillId="0" borderId="3" xfId="0" applyNumberFormat="1" applyFont="1" applyBorder="1" applyAlignment="1" applyProtection="1">
      <alignment horizontal="left" vertical="top" wrapText="1"/>
      <protection locked="0"/>
    </xf>
    <xf numFmtId="0" fontId="14" fillId="0" borderId="5" xfId="0" applyNumberFormat="1" applyFont="1" applyBorder="1" applyAlignment="1" applyProtection="1">
      <alignment horizontal="left" vertical="top" wrapText="1"/>
      <protection locked="0"/>
    </xf>
    <xf numFmtId="49" fontId="55" fillId="13" borderId="41" xfId="2" applyNumberFormat="1" applyFont="1" applyFill="1" applyBorder="1" applyAlignment="1" applyProtection="1">
      <alignment horizontal="center" vertical="center" wrapText="1"/>
    </xf>
    <xf numFmtId="49" fontId="55" fillId="13" borderId="42" xfId="2" applyNumberFormat="1" applyFont="1" applyFill="1" applyBorder="1" applyAlignment="1" applyProtection="1">
      <alignment horizontal="center" vertical="center" wrapText="1"/>
    </xf>
    <xf numFmtId="49" fontId="55" fillId="13" borderId="43" xfId="2" applyNumberFormat="1" applyFont="1" applyFill="1" applyBorder="1" applyAlignment="1" applyProtection="1">
      <alignment horizontal="center" vertical="center" wrapText="1"/>
    </xf>
    <xf numFmtId="49" fontId="55" fillId="13" borderId="44" xfId="2" applyNumberFormat="1" applyFont="1" applyFill="1" applyBorder="1" applyAlignment="1" applyProtection="1">
      <alignment horizontal="center" vertical="center" wrapText="1"/>
    </xf>
    <xf numFmtId="49" fontId="55" fillId="13" borderId="45" xfId="2" applyNumberFormat="1" applyFont="1" applyFill="1" applyBorder="1" applyAlignment="1" applyProtection="1">
      <alignment horizontal="center" vertical="center" wrapText="1"/>
    </xf>
    <xf numFmtId="49" fontId="55" fillId="13" borderId="46" xfId="2" applyNumberFormat="1" applyFont="1" applyFill="1" applyBorder="1" applyAlignment="1" applyProtection="1">
      <alignment horizontal="center" vertical="center" wrapText="1"/>
    </xf>
    <xf numFmtId="49" fontId="11" fillId="0" borderId="6" xfId="0" applyNumberFormat="1" applyFont="1" applyBorder="1" applyAlignment="1" applyProtection="1">
      <alignment horizontal="center" vertical="center" wrapText="1"/>
    </xf>
    <xf numFmtId="49" fontId="11" fillId="0" borderId="2" xfId="0" applyNumberFormat="1" applyFont="1" applyBorder="1" applyAlignment="1" applyProtection="1">
      <alignment horizontal="center" vertical="center" wrapText="1"/>
    </xf>
    <xf numFmtId="49" fontId="11" fillId="0" borderId="4" xfId="0" applyNumberFormat="1" applyFont="1" applyBorder="1" applyAlignment="1" applyProtection="1">
      <alignment horizontal="center" vertical="center" wrapText="1"/>
    </xf>
    <xf numFmtId="49" fontId="56" fillId="5" borderId="6" xfId="0" applyNumberFormat="1" applyFont="1" applyFill="1" applyBorder="1" applyAlignment="1" applyProtection="1">
      <alignment horizontal="center" vertical="center"/>
    </xf>
    <xf numFmtId="49" fontId="56" fillId="5" borderId="2" xfId="0" applyNumberFormat="1" applyFont="1" applyFill="1" applyBorder="1" applyAlignment="1" applyProtection="1">
      <alignment horizontal="center" vertical="center"/>
    </xf>
    <xf numFmtId="49" fontId="17" fillId="6" borderId="0" xfId="0" applyNumberFormat="1" applyFont="1" applyFill="1" applyBorder="1" applyAlignment="1">
      <alignment vertical="center" wrapText="1"/>
    </xf>
    <xf numFmtId="49" fontId="17" fillId="6" borderId="11" xfId="0" applyNumberFormat="1" applyFont="1" applyFill="1" applyBorder="1" applyAlignment="1">
      <alignment vertical="center" wrapText="1"/>
    </xf>
    <xf numFmtId="49" fontId="33" fillId="14" borderId="0" xfId="2" applyNumberFormat="1" applyFont="1" applyFill="1" applyBorder="1" applyAlignment="1" applyProtection="1">
      <alignment vertical="center"/>
    </xf>
    <xf numFmtId="49" fontId="33" fillId="14" borderId="11" xfId="2" applyNumberFormat="1" applyFont="1" applyFill="1" applyBorder="1" applyAlignment="1" applyProtection="1">
      <alignment vertical="center"/>
    </xf>
    <xf numFmtId="49" fontId="33" fillId="6" borderId="0" xfId="2" applyNumberFormat="1" applyFont="1" applyFill="1" applyBorder="1" applyAlignment="1" applyProtection="1">
      <alignment vertical="center"/>
    </xf>
    <xf numFmtId="49" fontId="33" fillId="6" borderId="11" xfId="2" applyNumberFormat="1" applyFont="1" applyFill="1" applyBorder="1" applyAlignment="1" applyProtection="1">
      <alignment vertical="center"/>
    </xf>
    <xf numFmtId="49" fontId="33" fillId="14" borderId="3" xfId="2" applyNumberFormat="1" applyFont="1" applyFill="1" applyBorder="1" applyAlignment="1" applyProtection="1">
      <alignment vertical="center"/>
    </xf>
    <xf numFmtId="49" fontId="33" fillId="14" borderId="5" xfId="2" applyNumberFormat="1" applyFont="1" applyFill="1" applyBorder="1" applyAlignment="1" applyProtection="1">
      <alignment vertical="center"/>
    </xf>
    <xf numFmtId="49" fontId="13" fillId="0" borderId="7" xfId="0" applyNumberFormat="1" applyFont="1" applyBorder="1" applyAlignment="1" applyProtection="1">
      <alignment horizontal="left" vertical="center"/>
      <protection locked="0"/>
    </xf>
    <xf numFmtId="49" fontId="13" fillId="0" borderId="3" xfId="0" applyNumberFormat="1" applyFont="1" applyBorder="1" applyAlignment="1" applyProtection="1">
      <alignment horizontal="left" vertical="center"/>
      <protection locked="0"/>
    </xf>
    <xf numFmtId="49" fontId="13" fillId="0" borderId="5" xfId="0" applyNumberFormat="1" applyFont="1" applyBorder="1" applyAlignment="1" applyProtection="1">
      <alignment horizontal="left" vertical="center"/>
      <protection locked="0"/>
    </xf>
    <xf numFmtId="49" fontId="56" fillId="5" borderId="6" xfId="0" applyNumberFormat="1" applyFont="1" applyFill="1" applyBorder="1" applyAlignment="1" applyProtection="1">
      <alignment wrapText="1"/>
    </xf>
    <xf numFmtId="49" fontId="56" fillId="5" borderId="2" xfId="0" applyNumberFormat="1" applyFont="1" applyFill="1" applyBorder="1" applyAlignment="1" applyProtection="1">
      <alignment wrapText="1"/>
    </xf>
    <xf numFmtId="49" fontId="56" fillId="5" borderId="4" xfId="0" applyNumberFormat="1" applyFont="1" applyFill="1" applyBorder="1" applyAlignment="1" applyProtection="1">
      <alignment wrapText="1"/>
    </xf>
    <xf numFmtId="49" fontId="11" fillId="0" borderId="6" xfId="0" applyNumberFormat="1" applyFont="1" applyBorder="1" applyAlignment="1" applyProtection="1">
      <alignment vertical="center" wrapText="1"/>
    </xf>
    <xf numFmtId="49" fontId="11" fillId="0" borderId="2" xfId="0" applyNumberFormat="1" applyFont="1" applyBorder="1" applyAlignment="1" applyProtection="1">
      <alignment vertical="center" wrapText="1"/>
    </xf>
    <xf numFmtId="49" fontId="11" fillId="0" borderId="4" xfId="0" applyNumberFormat="1" applyFont="1" applyBorder="1" applyAlignment="1" applyProtection="1">
      <alignment vertical="center" wrapText="1"/>
    </xf>
    <xf numFmtId="49" fontId="66" fillId="5" borderId="15" xfId="0" applyNumberFormat="1" applyFont="1" applyFill="1" applyBorder="1" applyAlignment="1" applyProtection="1">
      <alignment horizontal="center" vertical="center" wrapText="1"/>
    </xf>
    <xf numFmtId="49" fontId="66" fillId="5" borderId="14" xfId="0" applyNumberFormat="1" applyFont="1" applyFill="1" applyBorder="1" applyAlignment="1" applyProtection="1">
      <alignment horizontal="center" vertical="center" wrapText="1"/>
    </xf>
    <xf numFmtId="49" fontId="66" fillId="5" borderId="10" xfId="0" applyNumberFormat="1" applyFont="1" applyFill="1" applyBorder="1" applyAlignment="1" applyProtection="1">
      <alignment horizontal="center" vertical="center" wrapText="1"/>
    </xf>
    <xf numFmtId="49" fontId="65" fillId="12" borderId="6" xfId="0" applyNumberFormat="1" applyFont="1" applyFill="1" applyBorder="1" applyAlignment="1" applyProtection="1">
      <alignment horizontal="center" vertical="center" wrapText="1"/>
    </xf>
    <xf numFmtId="49" fontId="65" fillId="12" borderId="39" xfId="0" applyNumberFormat="1" applyFont="1" applyFill="1" applyBorder="1" applyAlignment="1" applyProtection="1">
      <alignment horizontal="center" vertical="center" wrapText="1"/>
    </xf>
    <xf numFmtId="49" fontId="17" fillId="0" borderId="12" xfId="0" applyNumberFormat="1" applyFont="1" applyBorder="1" applyAlignment="1" applyProtection="1">
      <alignment vertical="top" wrapText="1"/>
      <protection locked="0"/>
    </xf>
    <xf numFmtId="49" fontId="17" fillId="0" borderId="1" xfId="0" applyNumberFormat="1" applyFont="1" applyBorder="1" applyAlignment="1" applyProtection="1">
      <alignment vertical="top" wrapText="1"/>
      <protection locked="0"/>
    </xf>
    <xf numFmtId="49" fontId="17" fillId="0" borderId="9" xfId="0" applyNumberFormat="1" applyFont="1" applyBorder="1" applyAlignment="1" applyProtection="1">
      <alignment vertical="top" wrapText="1"/>
      <protection locked="0"/>
    </xf>
    <xf numFmtId="49" fontId="17" fillId="0" borderId="13" xfId="0" applyNumberFormat="1" applyFont="1" applyBorder="1" applyAlignment="1" applyProtection="1">
      <alignment vertical="top" wrapText="1"/>
      <protection locked="0"/>
    </xf>
    <xf numFmtId="49" fontId="17" fillId="0" borderId="0" xfId="0" applyNumberFormat="1" applyFont="1" applyBorder="1" applyAlignment="1" applyProtection="1">
      <alignment vertical="top" wrapText="1"/>
      <protection locked="0"/>
    </xf>
    <xf numFmtId="49" fontId="17" fillId="0" borderId="11" xfId="0" applyNumberFormat="1" applyFont="1" applyBorder="1" applyAlignment="1" applyProtection="1">
      <alignment vertical="top" wrapText="1"/>
      <protection locked="0"/>
    </xf>
    <xf numFmtId="49" fontId="17" fillId="0" borderId="7" xfId="0" applyNumberFormat="1" applyFont="1" applyBorder="1" applyAlignment="1" applyProtection="1">
      <alignment vertical="top" wrapText="1"/>
      <protection locked="0"/>
    </xf>
    <xf numFmtId="49" fontId="17" fillId="0" borderId="3" xfId="0" applyNumberFormat="1" applyFont="1" applyBorder="1" applyAlignment="1" applyProtection="1">
      <alignment vertical="top" wrapText="1"/>
      <protection locked="0"/>
    </xf>
    <xf numFmtId="49" fontId="17" fillId="0" borderId="5" xfId="0" applyNumberFormat="1" applyFont="1" applyBorder="1" applyAlignment="1" applyProtection="1">
      <alignment vertical="top" wrapText="1"/>
      <protection locked="0"/>
    </xf>
    <xf numFmtId="49" fontId="57" fillId="5" borderId="6" xfId="0" applyNumberFormat="1" applyFont="1" applyFill="1" applyBorder="1" applyAlignment="1" applyProtection="1">
      <alignment horizontal="center" vertical="center"/>
    </xf>
    <xf numFmtId="49" fontId="57" fillId="5" borderId="4" xfId="0" applyNumberFormat="1" applyFont="1" applyFill="1" applyBorder="1" applyAlignment="1" applyProtection="1">
      <alignment horizontal="center" vertical="center"/>
    </xf>
    <xf numFmtId="49" fontId="56" fillId="5" borderId="6" xfId="0" applyNumberFormat="1" applyFont="1" applyFill="1" applyBorder="1" applyProtection="1"/>
    <xf numFmtId="49" fontId="56" fillId="5" borderId="2" xfId="0" applyNumberFormat="1" applyFont="1" applyFill="1" applyBorder="1" applyProtection="1"/>
    <xf numFmtId="49" fontId="17" fillId="6" borderId="1" xfId="0" applyNumberFormat="1" applyFont="1" applyFill="1" applyBorder="1" applyAlignment="1">
      <alignment vertical="center" wrapText="1"/>
    </xf>
    <xf numFmtId="49" fontId="17" fillId="6" borderId="9" xfId="0" applyNumberFormat="1" applyFont="1" applyFill="1" applyBorder="1" applyAlignment="1">
      <alignment vertical="center" wrapText="1"/>
    </xf>
    <xf numFmtId="49" fontId="14" fillId="5" borderId="6" xfId="0" applyNumberFormat="1" applyFont="1" applyFill="1" applyBorder="1" applyAlignment="1" applyProtection="1">
      <alignment wrapText="1"/>
    </xf>
    <xf numFmtId="49" fontId="14" fillId="5" borderId="2" xfId="0" applyNumberFormat="1" applyFont="1" applyFill="1" applyBorder="1" applyAlignment="1" applyProtection="1">
      <alignment wrapText="1"/>
    </xf>
    <xf numFmtId="49" fontId="14" fillId="5" borderId="4" xfId="0" applyNumberFormat="1" applyFont="1" applyFill="1" applyBorder="1" applyAlignment="1" applyProtection="1">
      <alignment wrapText="1"/>
    </xf>
    <xf numFmtId="49" fontId="65" fillId="5" borderId="15" xfId="0" applyNumberFormat="1" applyFont="1" applyFill="1" applyBorder="1" applyAlignment="1" applyProtection="1">
      <alignment horizontal="center" vertical="center" wrapText="1"/>
    </xf>
    <xf numFmtId="49" fontId="65" fillId="5" borderId="14" xfId="0" applyNumberFormat="1" applyFont="1" applyFill="1" applyBorder="1" applyAlignment="1" applyProtection="1">
      <alignment horizontal="center" vertical="center" wrapText="1"/>
    </xf>
    <xf numFmtId="49" fontId="65" fillId="5" borderId="10" xfId="0" applyNumberFormat="1" applyFont="1" applyFill="1" applyBorder="1" applyAlignment="1" applyProtection="1">
      <alignment horizontal="center" vertical="center" wrapText="1"/>
    </xf>
    <xf numFmtId="0" fontId="12" fillId="0" borderId="38" xfId="0" applyNumberFormat="1" applyFont="1" applyBorder="1" applyAlignment="1" applyProtection="1">
      <alignment vertical="center" wrapText="1"/>
    </xf>
    <xf numFmtId="0" fontId="12" fillId="0" borderId="2" xfId="0" applyNumberFormat="1" applyFont="1" applyBorder="1" applyAlignment="1" applyProtection="1">
      <alignment vertical="center" wrapText="1"/>
    </xf>
    <xf numFmtId="0" fontId="12" fillId="0" borderId="4" xfId="0" applyNumberFormat="1" applyFont="1" applyBorder="1" applyAlignment="1" applyProtection="1">
      <alignment vertical="center" wrapText="1"/>
    </xf>
    <xf numFmtId="0" fontId="14" fillId="0" borderId="48" xfId="0" applyNumberFormat="1" applyFont="1" applyBorder="1" applyAlignment="1" applyProtection="1">
      <alignment horizontal="left" vertical="top" wrapText="1"/>
      <protection locked="0"/>
    </xf>
    <xf numFmtId="0" fontId="14" fillId="0" borderId="52" xfId="0" applyNumberFormat="1" applyFont="1" applyBorder="1" applyAlignment="1" applyProtection="1">
      <alignment horizontal="left" vertical="top" wrapText="1"/>
      <protection locked="0"/>
    </xf>
    <xf numFmtId="0" fontId="14" fillId="0" borderId="53" xfId="0" applyNumberFormat="1" applyFont="1" applyBorder="1" applyAlignment="1" applyProtection="1">
      <alignment horizontal="left" vertical="top" wrapText="1"/>
      <protection locked="0"/>
    </xf>
    <xf numFmtId="0" fontId="14" fillId="0" borderId="51" xfId="0" applyNumberFormat="1" applyFont="1" applyBorder="1" applyAlignment="1" applyProtection="1">
      <alignment horizontal="left" vertical="top" wrapText="1"/>
      <protection locked="0"/>
    </xf>
    <xf numFmtId="0" fontId="14" fillId="0" borderId="54" xfId="0" applyNumberFormat="1" applyFont="1" applyBorder="1" applyAlignment="1" applyProtection="1">
      <alignment horizontal="left" vertical="top" wrapText="1"/>
      <protection locked="0"/>
    </xf>
    <xf numFmtId="0" fontId="14" fillId="0" borderId="55" xfId="0" applyNumberFormat="1" applyFont="1" applyBorder="1" applyAlignment="1" applyProtection="1">
      <alignment horizontal="left" vertical="top" wrapText="1"/>
      <protection locked="0"/>
    </xf>
    <xf numFmtId="0" fontId="14" fillId="0" borderId="56" xfId="0" applyNumberFormat="1" applyFont="1" applyBorder="1" applyAlignment="1" applyProtection="1">
      <alignment horizontal="left" vertical="top" wrapText="1"/>
      <protection locked="0"/>
    </xf>
    <xf numFmtId="0" fontId="14" fillId="0" borderId="57" xfId="0" applyNumberFormat="1" applyFont="1" applyBorder="1" applyAlignment="1" applyProtection="1">
      <alignment horizontal="left" vertical="top" wrapText="1"/>
      <protection locked="0"/>
    </xf>
    <xf numFmtId="0" fontId="23" fillId="6" borderId="0" xfId="0" applyNumberFormat="1" applyFont="1" applyFill="1" applyBorder="1" applyAlignment="1">
      <alignment horizontal="center"/>
    </xf>
    <xf numFmtId="0" fontId="7" fillId="5" borderId="2" xfId="0" applyNumberFormat="1" applyFont="1" applyFill="1" applyBorder="1"/>
    <xf numFmtId="49" fontId="17" fillId="5" borderId="6" xfId="0" applyNumberFormat="1" applyFont="1" applyFill="1" applyBorder="1" applyProtection="1"/>
    <xf numFmtId="49" fontId="17" fillId="5" borderId="2" xfId="0" applyNumberFormat="1" applyFont="1" applyFill="1" applyBorder="1" applyProtection="1"/>
    <xf numFmtId="0" fontId="51" fillId="6" borderId="0" xfId="2" applyNumberFormat="1" applyFont="1" applyFill="1" applyBorder="1" applyAlignment="1" applyProtection="1">
      <alignment horizontal="center" vertical="center"/>
    </xf>
    <xf numFmtId="49" fontId="17" fillId="6" borderId="0" xfId="0" applyNumberFormat="1" applyFont="1" applyFill="1" applyBorder="1" applyAlignment="1" applyProtection="1">
      <alignment horizontal="left" vertical="center"/>
      <protection locked="0"/>
    </xf>
    <xf numFmtId="0" fontId="26" fillId="7" borderId="15" xfId="0" applyNumberFormat="1" applyFont="1" applyFill="1" applyBorder="1" applyAlignment="1" applyProtection="1">
      <alignment horizontal="center" vertical="top" wrapText="1"/>
      <protection locked="0"/>
    </xf>
    <xf numFmtId="0" fontId="26" fillId="7" borderId="10" xfId="0" applyNumberFormat="1" applyFont="1" applyFill="1" applyBorder="1" applyAlignment="1" applyProtection="1">
      <alignment horizontal="center" vertical="top" wrapText="1"/>
      <protection locked="0"/>
    </xf>
    <xf numFmtId="0" fontId="13" fillId="6" borderId="9" xfId="0" applyNumberFormat="1" applyFont="1" applyFill="1" applyBorder="1" applyAlignment="1">
      <alignment horizontal="right" wrapText="1"/>
    </xf>
    <xf numFmtId="0" fontId="13" fillId="6" borderId="5" xfId="0" applyNumberFormat="1" applyFont="1" applyFill="1" applyBorder="1" applyAlignment="1">
      <alignment horizontal="right" wrapText="1"/>
    </xf>
    <xf numFmtId="49" fontId="17" fillId="6" borderId="6" xfId="0" applyNumberFormat="1" applyFont="1" applyFill="1" applyBorder="1" applyAlignment="1" applyProtection="1">
      <alignment horizontal="left" vertical="center"/>
      <protection locked="0"/>
    </xf>
    <xf numFmtId="49" fontId="17" fillId="6" borderId="2" xfId="0" applyNumberFormat="1" applyFont="1" applyFill="1" applyBorder="1" applyAlignment="1" applyProtection="1">
      <alignment horizontal="left" vertical="center"/>
      <protection locked="0"/>
    </xf>
    <xf numFmtId="0" fontId="17" fillId="6" borderId="6" xfId="0" applyNumberFormat="1" applyFont="1" applyFill="1" applyBorder="1" applyAlignment="1" applyProtection="1">
      <alignment horizontal="left" vertical="center"/>
      <protection locked="0"/>
    </xf>
    <xf numFmtId="0" fontId="17" fillId="6" borderId="2" xfId="0" applyNumberFormat="1" applyFont="1" applyFill="1" applyBorder="1" applyAlignment="1" applyProtection="1">
      <alignment horizontal="left" vertical="center"/>
      <protection locked="0"/>
    </xf>
    <xf numFmtId="170" fontId="17" fillId="6" borderId="6" xfId="0" applyNumberFormat="1" applyFont="1" applyFill="1" applyBorder="1" applyAlignment="1" applyProtection="1">
      <alignment horizontal="left" vertical="center"/>
      <protection locked="0"/>
    </xf>
    <xf numFmtId="170" fontId="17" fillId="6" borderId="2" xfId="0" applyNumberFormat="1" applyFont="1" applyFill="1" applyBorder="1" applyAlignment="1" applyProtection="1">
      <alignment horizontal="left" vertical="center"/>
      <protection locked="0"/>
    </xf>
    <xf numFmtId="0" fontId="13" fillId="6" borderId="3" xfId="0" applyNumberFormat="1" applyFont="1" applyFill="1" applyBorder="1" applyAlignment="1">
      <alignment horizontal="left"/>
    </xf>
    <xf numFmtId="167" fontId="17" fillId="6" borderId="6" xfId="0" applyNumberFormat="1" applyFont="1" applyFill="1" applyBorder="1" applyAlignment="1" applyProtection="1">
      <alignment horizontal="left" vertical="center"/>
      <protection locked="0"/>
    </xf>
    <xf numFmtId="167" fontId="17" fillId="6" borderId="2" xfId="0" applyNumberFormat="1" applyFont="1" applyFill="1" applyBorder="1" applyAlignment="1" applyProtection="1">
      <alignment horizontal="left" vertical="center"/>
      <protection locked="0"/>
    </xf>
    <xf numFmtId="49" fontId="17" fillId="6" borderId="1" xfId="0" applyNumberFormat="1" applyFont="1" applyFill="1" applyBorder="1" applyAlignment="1" applyProtection="1">
      <alignment horizontal="left" vertical="center"/>
      <protection locked="0"/>
    </xf>
    <xf numFmtId="0" fontId="7" fillId="6" borderId="0" xfId="0" applyNumberFormat="1" applyFont="1" applyFill="1" applyProtection="1">
      <protection locked="0"/>
    </xf>
    <xf numFmtId="0" fontId="23" fillId="6" borderId="3" xfId="0" applyNumberFormat="1" applyFont="1" applyFill="1" applyBorder="1" applyAlignment="1">
      <alignment horizontal="center"/>
    </xf>
    <xf numFmtId="0" fontId="13" fillId="6" borderId="2" xfId="0" applyNumberFormat="1" applyFont="1" applyFill="1" applyBorder="1" applyAlignment="1">
      <alignment horizontal="left" wrapText="1"/>
    </xf>
  </cellXfs>
  <cellStyles count="6">
    <cellStyle name="Currency" xfId="1" builtinId="4"/>
    <cellStyle name="Hyperlink" xfId="2" builtinId="8"/>
    <cellStyle name="Input" xfId="3" builtinId="20"/>
    <cellStyle name="Normal" xfId="0" builtinId="0"/>
    <cellStyle name="Output" xfId="4" builtinId="21"/>
    <cellStyle name="Percent" xfId="5" builtinId="5"/>
  </cellStyles>
  <dxfs count="75">
    <dxf>
      <numFmt numFmtId="0" formatCode="General"/>
    </dxf>
    <dxf>
      <numFmt numFmtId="0" formatCode="General"/>
    </dxf>
    <dxf>
      <numFmt numFmtId="165" formatCode="_ [$kr-414]\ * #,##0_ ;_ [$kr-414]\ * \-#,##0_ ;_ [$kr-414]\ * &quot;-&quot;_ ;_ @_ "/>
    </dxf>
    <dxf>
      <numFmt numFmtId="1" formatCode="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auto="1"/>
        <name val="Arial"/>
        <scheme val="none"/>
      </font>
      <numFmt numFmtId="0" formatCode="General"/>
      <protection locked="0" hidden="0"/>
    </dxf>
    <dxf>
      <font>
        <b val="0"/>
        <i val="0"/>
        <strike val="0"/>
        <condense val="0"/>
        <extend val="0"/>
        <outline val="0"/>
        <shadow val="0"/>
        <u val="none"/>
        <vertAlign val="baseline"/>
        <sz val="9"/>
        <color auto="1"/>
        <name val="Calibri"/>
        <scheme val="minor"/>
      </font>
      <numFmt numFmtId="0" formatCode="General"/>
      <protection locked="0" hidden="0"/>
    </dxf>
    <dxf>
      <font>
        <b val="0"/>
        <i val="0"/>
        <strike val="0"/>
        <condense val="0"/>
        <extend val="0"/>
        <outline val="0"/>
        <shadow val="0"/>
        <u val="none"/>
        <vertAlign val="baseline"/>
        <sz val="9"/>
        <color auto="1"/>
        <name val="Arial"/>
        <scheme val="none"/>
      </font>
      <numFmt numFmtId="0" formatCode="General"/>
      <protection locked="0" hidden="0"/>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numFmt numFmtId="0" formatCode="General"/>
    </dxf>
    <dxf>
      <numFmt numFmtId="0" formatCode="General"/>
    </dxf>
    <dxf>
      <numFmt numFmtId="0" formatCode="General"/>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Calibri"/>
        <scheme val="minor"/>
      </font>
      <numFmt numFmtId="30" formatCode="@"/>
      <alignment horizontal="left" vertical="center" textRotation="0" wrapText="0" indent="0" justifyLastLine="0" shrinkToFit="0" readingOrder="0"/>
      <border diagonalUp="0" diagonalDown="0" outline="0">
        <left style="medium">
          <color theme="5"/>
        </left>
        <right/>
        <top style="medium">
          <color theme="5"/>
        </top>
        <bottom style="medium">
          <color theme="5"/>
        </bottom>
      </border>
      <protection locked="0" hidden="0"/>
    </dxf>
    <dxf>
      <font>
        <b val="0"/>
        <i val="0"/>
        <strike val="0"/>
        <condense val="0"/>
        <extend val="0"/>
        <outline val="0"/>
        <shadow val="0"/>
        <u val="none"/>
        <vertAlign val="baseline"/>
        <sz val="10"/>
        <color auto="1"/>
        <name val="Calibri"/>
        <scheme val="minor"/>
      </font>
      <numFmt numFmtId="2" formatCode="0.00"/>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2" formatCode="0.00"/>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left style="thin">
          <color indexed="64"/>
        </left>
        <right style="thin">
          <color indexed="64"/>
        </right>
        <top style="thin">
          <color indexed="64"/>
        </top>
        <bottom style="medium">
          <color indexed="64"/>
        </bottom>
      </border>
    </dxf>
    <dxf>
      <font>
        <b val="0"/>
        <i val="0"/>
        <strike val="0"/>
        <outline val="0"/>
        <shadow val="0"/>
        <u val="none"/>
        <vertAlign val="baseline"/>
        <sz val="10"/>
        <name val="Calibri"/>
        <scheme val="minor"/>
      </font>
      <alignment horizontal="left" vertical="center" textRotation="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solid">
          <fgColor indexed="64"/>
          <bgColor theme="0" tint="-0.14999847407452621"/>
        </patternFill>
      </fill>
      <alignment horizontal="center" vertical="top" textRotation="0" wrapText="1" indent="0" justifyLastLine="0" shrinkToFit="0" readingOrder="0"/>
      <protection locked="1" hidden="0"/>
    </dxf>
    <dxf>
      <fill>
        <patternFill>
          <bgColor rgb="FFFFFF00"/>
        </patternFill>
      </fill>
    </dxf>
    <dxf>
      <fill>
        <patternFill>
          <bgColor rgb="FFFFFF00"/>
        </patternFill>
      </fill>
    </dxf>
    <dxf>
      <font>
        <b val="0"/>
        <i val="0"/>
        <strike/>
        <color auto="1"/>
      </font>
    </dxf>
    <dxf>
      <fill>
        <patternFill>
          <bgColor rgb="FFFFFF00"/>
        </patternFill>
      </fill>
    </dxf>
    <dxf>
      <fill>
        <patternFill>
          <bgColor rgb="FFFF0000"/>
        </patternFill>
      </fill>
    </dxf>
    <dxf>
      <fill>
        <patternFill>
          <bgColor rgb="FFFF0000"/>
        </patternFill>
      </fill>
    </dxf>
    <dxf>
      <font>
        <b val="0"/>
        <i val="0"/>
        <strike val="0"/>
        <condense val="0"/>
        <extend val="0"/>
        <outline val="0"/>
        <shadow val="0"/>
        <u val="none"/>
        <vertAlign val="baseline"/>
        <sz val="10"/>
        <color auto="1"/>
        <name val="Calibri"/>
        <scheme val="minor"/>
      </font>
      <numFmt numFmtId="30" formatCode="@"/>
      <alignment horizontal="left" vertical="center" textRotation="0" wrapText="0" indent="0" justifyLastLine="0" shrinkToFit="0" readingOrder="0"/>
      <border diagonalUp="0" diagonalDown="0" outline="0">
        <left style="medium">
          <color theme="5"/>
        </left>
        <right/>
        <top style="medium">
          <color theme="5"/>
        </top>
        <bottom style="medium">
          <color theme="5"/>
        </bottom>
      </border>
      <protection locked="0" hidden="0"/>
    </dxf>
    <dxf>
      <font>
        <b val="0"/>
        <i val="0"/>
        <strike val="0"/>
        <condense val="0"/>
        <extend val="0"/>
        <outline val="0"/>
        <shadow val="0"/>
        <u val="none"/>
        <vertAlign val="baseline"/>
        <sz val="10"/>
        <color auto="1"/>
        <name val="Calibri"/>
        <scheme val="minor"/>
      </font>
      <numFmt numFmtId="2" formatCode="0.00"/>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2" formatCode="0.00"/>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left style="thin">
          <color indexed="64"/>
        </left>
        <right style="thin">
          <color indexed="64"/>
        </right>
        <top style="thin">
          <color indexed="64"/>
        </top>
        <bottom style="medium">
          <color indexed="64"/>
        </bottom>
      </border>
    </dxf>
    <dxf>
      <font>
        <b val="0"/>
        <i val="0"/>
        <strike val="0"/>
        <outline val="0"/>
        <shadow val="0"/>
        <u val="none"/>
        <vertAlign val="baseline"/>
        <sz val="10"/>
        <name val="Calibri"/>
        <scheme val="minor"/>
      </font>
      <alignment horizontal="left" vertical="center" textRotation="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solid">
          <fgColor indexed="64"/>
          <bgColor theme="0" tint="-0.14999847407452621"/>
        </patternFill>
      </fill>
      <alignment horizontal="center" vertical="top" textRotation="0" wrapText="1" indent="0" justifyLastLine="0" shrinkToFit="0" readingOrder="0"/>
      <protection locked="1" hidden="0"/>
    </dxf>
    <dxf>
      <fill>
        <patternFill>
          <bgColor rgb="FFFF0000"/>
        </patternFill>
      </fill>
    </dxf>
    <dxf>
      <fill>
        <patternFill>
          <bgColor rgb="FFFFFF00"/>
        </patternFill>
      </fill>
    </dxf>
    <dxf>
      <fill>
        <patternFill>
          <bgColor rgb="FFFFFF00"/>
        </patternFill>
      </fill>
    </dxf>
    <dxf>
      <font>
        <b val="0"/>
        <i val="0"/>
        <strike/>
        <color auto="1"/>
      </font>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left/>
        <right/>
        <top style="thin">
          <color auto="1"/>
        </top>
        <bottom style="thin">
          <color auto="1"/>
        </bottom>
        <vertical/>
        <horizontal style="thin">
          <color auto="1"/>
        </horizontal>
      </border>
    </dxf>
    <dxf>
      <numFmt numFmtId="0" formatCode="General"/>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border>
        <top style="thin">
          <color auto="1"/>
        </top>
      </border>
    </dxf>
    <dxf>
      <border diagonalUp="0" diagonalDown="0">
        <left/>
        <right/>
        <top style="thin">
          <color auto="1"/>
        </top>
        <bottom style="thin">
          <color auto="1"/>
        </bottom>
      </border>
    </dxf>
    <dxf>
      <border>
        <bottom style="thin">
          <color auto="1"/>
        </bottom>
      </border>
    </dxf>
    <dxf>
      <font>
        <b val="0"/>
        <i val="0"/>
        <strike val="0"/>
        <condense val="0"/>
        <extend val="0"/>
        <outline val="0"/>
        <shadow val="0"/>
        <u val="none"/>
        <vertAlign val="baseline"/>
        <sz val="10"/>
        <color auto="1"/>
        <name val="Arial"/>
        <scheme val="none"/>
      </font>
      <fill>
        <patternFill patternType="solid">
          <fgColor indexed="64"/>
          <bgColor theme="0"/>
        </patternFill>
      </fill>
    </dxf>
    <dxf>
      <font>
        <b/>
        <i val="0"/>
      </font>
      <fill>
        <patternFill>
          <bgColor theme="0" tint="-0.24994659260841701"/>
        </patternFill>
      </fill>
    </dxf>
  </dxfs>
  <tableStyles count="1" defaultTableStyle="Bestillingsskjema" defaultPivotStyle="PivotStyleLight16">
    <tableStyle name="Bestillingsskjema" pivot="0" count="1">
      <tableStyleElement type="headerRow" dxfId="7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66FF"/>
      <color rgb="FFFFFF7D"/>
      <color rgb="FFFEFFCA"/>
      <color rgb="FFE98882"/>
      <color rgb="FFFFFFFF"/>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1098703</xdr:colOff>
      <xdr:row>0</xdr:row>
      <xdr:rowOff>167216</xdr:rowOff>
    </xdr:from>
    <xdr:to>
      <xdr:col>2</xdr:col>
      <xdr:colOff>97631</xdr:colOff>
      <xdr:row>1</xdr:row>
      <xdr:rowOff>181393</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a:stretch>
          <a:fillRect/>
        </a:stretch>
      </xdr:blipFill>
      <xdr:spPr>
        <a:xfrm>
          <a:off x="1098703" y="167216"/>
          <a:ext cx="3768572" cy="395177"/>
        </a:xfrm>
        <a:prstGeom prst="rect">
          <a:avLst/>
        </a:prstGeom>
      </xdr:spPr>
    </xdr:pic>
    <xdr:clientData/>
  </xdr:twoCellAnchor>
  <xdr:twoCellAnchor editAs="oneCell">
    <xdr:from>
      <xdr:col>0</xdr:col>
      <xdr:colOff>139699</xdr:colOff>
      <xdr:row>0</xdr:row>
      <xdr:rowOff>50800</xdr:rowOff>
    </xdr:from>
    <xdr:to>
      <xdr:col>0</xdr:col>
      <xdr:colOff>1168530</xdr:colOff>
      <xdr:row>2</xdr:row>
      <xdr:rowOff>318123</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stretch>
          <a:fillRect/>
        </a:stretch>
      </xdr:blipFill>
      <xdr:spPr>
        <a:xfrm>
          <a:off x="139699" y="50800"/>
          <a:ext cx="1028831" cy="10332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139699</xdr:colOff>
      <xdr:row>0</xdr:row>
      <xdr:rowOff>50800</xdr:rowOff>
    </xdr:from>
    <xdr:to>
      <xdr:col>0</xdr:col>
      <xdr:colOff>1168530</xdr:colOff>
      <xdr:row>2</xdr:row>
      <xdr:rowOff>318123</xdr:rowOff>
    </xdr:to>
    <xdr:pic>
      <xdr:nvPicPr>
        <xdr:cNvPr id="3" name="Picture 2">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a:stretch>
          <a:fillRect/>
        </a:stretch>
      </xdr:blipFill>
      <xdr:spPr>
        <a:xfrm>
          <a:off x="139699" y="50800"/>
          <a:ext cx="1028831" cy="1029323"/>
        </a:xfrm>
        <a:prstGeom prst="rect">
          <a:avLst/>
        </a:prstGeom>
      </xdr:spPr>
    </xdr:pic>
    <xdr:clientData/>
  </xdr:twoCellAnchor>
  <xdr:twoCellAnchor editAs="absolute">
    <xdr:from>
      <xdr:col>0</xdr:col>
      <xdr:colOff>1098703</xdr:colOff>
      <xdr:row>0</xdr:row>
      <xdr:rowOff>167216</xdr:rowOff>
    </xdr:from>
    <xdr:to>
      <xdr:col>1</xdr:col>
      <xdr:colOff>3046554</xdr:colOff>
      <xdr:row>1</xdr:row>
      <xdr:rowOff>181393</xdr:rowOff>
    </xdr:to>
    <xdr:pic>
      <xdr:nvPicPr>
        <xdr:cNvPr id="4" name="Picture 3">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8703" y="167216"/>
          <a:ext cx="3328976" cy="3951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482600</xdr:colOff>
      <xdr:row>42</xdr:row>
      <xdr:rowOff>25400</xdr:rowOff>
    </xdr:from>
    <xdr:to>
      <xdr:col>10</xdr:col>
      <xdr:colOff>279400</xdr:colOff>
      <xdr:row>43</xdr:row>
      <xdr:rowOff>101600</xdr:rowOff>
    </xdr:to>
    <xdr:sp macro="" textlink="">
      <xdr:nvSpPr>
        <xdr:cNvPr id="2049" name="Distributor_search" hidden="1">
          <a:extLst>
            <a:ext uri="{63B3BB69-23CF-44E3-9099-C40C66FF867C}">
              <a14:compatExt xmlns:a14="http://schemas.microsoft.com/office/drawing/2010/main"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ables/table1.xml><?xml version="1.0" encoding="utf-8"?>
<table xmlns="http://schemas.openxmlformats.org/spreadsheetml/2006/main" id="7" name="Table7" displayName="Table7" ref="A1:B14" totalsRowShown="0" headerRowDxfId="73" headerRowBorderDxfId="72" tableBorderDxfId="71" totalsRowBorderDxfId="70">
  <autoFilter ref="A1:B14"/>
  <tableColumns count="2">
    <tableColumn id="1" name="Date" dataDxfId="69"/>
    <tableColumn id="2" name="Corrections" dataDxfId="68"/>
  </tableColumns>
  <tableStyleInfo name="Bestillingsskjema" showFirstColumn="0" showLastColumn="0" showRowStripes="1" showColumnStripes="0"/>
</table>
</file>

<file path=xl/tables/table2.xml><?xml version="1.0" encoding="utf-8"?>
<table xmlns="http://schemas.openxmlformats.org/spreadsheetml/2006/main" id="8" name="Table8" displayName="Table8" ref="A21:G35" totalsRowShown="0" headerRowDxfId="51" dataDxfId="50" tableBorderDxfId="49">
  <autoFilter ref="A21:G35"/>
  <tableColumns count="7">
    <tableColumn id="1" name="Artikkel-/varenr. /annen ref.nr." dataDxfId="48"/>
    <tableColumn id="2" name="Produkt beskrivelse" dataDxfId="47"/>
    <tableColumn id="3" name="Leverandør" dataDxfId="46"/>
    <tableColumn id="4" name="Stykkpris (eks moms)" dataDxfId="45"/>
    <tableColumn id="5" name="Antall" dataDxfId="44"/>
    <tableColumn id="6" name="Anslått Sum Pris" dataDxfId="43">
      <calculatedColumnFormula>D22*E22</calculatedColumnFormula>
    </tableColumn>
    <tableColumn id="7" name="Valuta" dataDxfId="42"/>
  </tableColumns>
  <tableStyleInfo name="Bestillingsskjema" showFirstColumn="0" showLastColumn="0" showRowStripes="1" showColumnStripes="0"/>
</table>
</file>

<file path=xl/tables/table3.xml><?xml version="1.0" encoding="utf-8"?>
<table xmlns="http://schemas.openxmlformats.org/spreadsheetml/2006/main" id="9" name="Table9" displayName="Table9" ref="A21:G35" totalsRowShown="0" headerRowDxfId="35" dataDxfId="34" tableBorderDxfId="33">
  <autoFilter ref="A21:G35"/>
  <tableColumns count="7">
    <tableColumn id="1" name="Catalogue no. / Other ref. no." dataDxfId="32"/>
    <tableColumn id="2" name="Product description" dataDxfId="31"/>
    <tableColumn id="3" name="Supplier" dataDxfId="30"/>
    <tableColumn id="4" name="Unit Price (ex. VAT)" dataDxfId="29"/>
    <tableColumn id="5" name="Qty" dataDxfId="28"/>
    <tableColumn id="6" name="Sub-total (ex. VAT)" dataDxfId="27">
      <calculatedColumnFormula>D22*E22</calculatedColumnFormula>
    </tableColumn>
    <tableColumn id="7" name="Currency" dataDxfId="26"/>
  </tableColumns>
  <tableStyleInfo name="Bestillingsskjema" showFirstColumn="0" showLastColumn="0" showRowStripes="1" showColumnStripes="0"/>
</table>
</file>

<file path=xl/tables/table4.xml><?xml version="1.0" encoding="utf-8"?>
<table xmlns="http://schemas.openxmlformats.org/spreadsheetml/2006/main" id="5" name="Table5" displayName="Table5" ref="A7:F106" totalsRowShown="0" headerRowDxfId="25">
  <autoFilter ref="A7:F106"/>
  <tableColumns count="6">
    <tableColumn id="1" name="manufacturer" dataDxfId="24"/>
    <tableColumn id="5" name="Distributor" dataDxfId="23"/>
    <tableColumn id="2" name="If found" dataDxfId="22"/>
    <tableColumn id="3" name="Frequency" dataDxfId="21"/>
    <tableColumn id="4" name="Searchable_List" dataDxfId="20"/>
    <tableColumn id="12" name="Column1" dataDxfId="19"/>
  </tableColumns>
  <tableStyleInfo name="Bestillingsskjema" showFirstColumn="0" showLastColumn="0" showRowStripes="1" showColumnStripes="0"/>
</table>
</file>

<file path=xl/tables/table5.xml><?xml version="1.0" encoding="utf-8"?>
<table xmlns="http://schemas.openxmlformats.org/spreadsheetml/2006/main" id="2" name="Table2" displayName="Table2" ref="A38:A47" totalsRowShown="0" headerRowDxfId="18" dataDxfId="17">
  <autoFilter ref="A38:A47"/>
  <tableColumns count="1">
    <tableColumn id="1" name="Valuta" dataDxfId="16"/>
  </tableColumns>
  <tableStyleInfo name="Bestillingsskjema" showFirstColumn="0" showLastColumn="0" showRowStripes="1" showColumnStripes="0"/>
</table>
</file>

<file path=xl/tables/table6.xml><?xml version="1.0" encoding="utf-8"?>
<table xmlns="http://schemas.openxmlformats.org/spreadsheetml/2006/main" id="3" name="Table3" displayName="Table3" ref="A24:A30" totalsRowShown="0" headerRowDxfId="15" dataDxfId="14">
  <autoFilter ref="A24:A30"/>
  <tableColumns count="1">
    <tableColumn id="1" name="Seksjon" dataDxfId="13"/>
  </tableColumns>
  <tableStyleInfo name="Bestillingsskjema" showFirstColumn="0" showLastColumn="0" showRowStripes="1" showColumnStripes="0"/>
</table>
</file>

<file path=xl/tables/table7.xml><?xml version="1.0" encoding="utf-8"?>
<table xmlns="http://schemas.openxmlformats.org/spreadsheetml/2006/main" id="4" name="Table4" displayName="Table4" ref="A33:B35" totalsRowShown="0" headerRowDxfId="12" dataDxfId="11">
  <autoFilter ref="A33:B35"/>
  <tableColumns count="2">
    <tableColumn id="1" name="JAellerNEI" dataDxfId="10"/>
    <tableColumn id="2" name="YESellerNO" dataDxfId="9"/>
  </tableColumns>
  <tableStyleInfo name="Bestillingsskjema" showFirstColumn="0" showLastColumn="0" showRowStripes="1" showColumnStripes="0"/>
</table>
</file>

<file path=xl/tables/table8.xml><?xml version="1.0" encoding="utf-8"?>
<table xmlns="http://schemas.openxmlformats.org/spreadsheetml/2006/main" id="1" name="Table1" displayName="Table1" ref="A1:B22" totalsRowShown="0" headerRowDxfId="8" dataDxfId="7">
  <autoFilter ref="A1:B22"/>
  <sortState ref="A2:A22">
    <sortCondition ref="A2"/>
  </sortState>
  <tableColumns count="2">
    <tableColumn id="1" name="Sted" dataDxfId="6"/>
    <tableColumn id="2" name="Column1" dataDxfId="5"/>
  </tableColumns>
  <tableStyleInfo name="Bestillingsskjema" showFirstColumn="0" showLastColumn="0" showRowStripes="1" showColumnStripes="0"/>
</table>
</file>

<file path=xl/tables/table9.xml><?xml version="1.0" encoding="utf-8"?>
<table xmlns="http://schemas.openxmlformats.org/spreadsheetml/2006/main" id="6" name="Table6" displayName="Table6" ref="A1:I15" totalsRowShown="0" headerRowDxfId="4">
  <autoFilter ref="A1:I15"/>
  <tableColumns count="9">
    <tableColumn id="1" name="Artikkel-/varenr.">
      <calculatedColumnFormula>Bestillingsskjema!A22</calculatedColumnFormula>
    </tableColumn>
    <tableColumn id="2" name="Produkt beskrivelse">
      <calculatedColumnFormula>Bestillingsskjema!B22</calculatedColumnFormula>
    </tableColumn>
    <tableColumn id="3" name="Leverandør">
      <calculatedColumnFormula>Bestillingsskjema!#REF!</calculatedColumnFormula>
    </tableColumn>
    <tableColumn id="4" name="Anslått stykkpris">
      <calculatedColumnFormula>Bestillingsskjema!C22</calculatedColumnFormula>
    </tableColumn>
    <tableColumn id="5" name="Antall" dataDxfId="3">
      <calculatedColumnFormula>Bestillingsskjema!D22</calculatedColumnFormula>
    </tableColumn>
    <tableColumn id="6" name="Pris">
      <calculatedColumnFormula>Bestillingsskjema!E22</calculatedColumnFormula>
    </tableColumn>
    <tableColumn id="7" name="Valuta" dataDxfId="2">
      <calculatedColumnFormula>Bestillingsskjema!G22</calculatedColumnFormula>
    </tableColumn>
    <tableColumn id="8" name="Koststed" dataDxfId="1">
      <calculatedColumnFormula>Bestillingsskjema!B$46</calculatedColumnFormula>
    </tableColumn>
    <tableColumn id="9" name="Delprosjekt" dataDxfId="0">
      <calculatedColumnFormula>Bestillingsskjema!B$48</calculatedColumnFormula>
    </tableColumn>
  </tableColumns>
  <tableStyleInfo name="Bestillingsskjema"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uio.no/english/for-employees/employment/travel/index.html" TargetMode="External"/><Relationship Id="rId7" Type="http://schemas.openxmlformats.org/officeDocument/2006/relationships/printerSettings" Target="../printerSettings/printerSettings2.bin"/><Relationship Id="rId2" Type="http://schemas.openxmlformats.org/officeDocument/2006/relationships/hyperlink" Target="https://kiosk.uio.no/RDWeb/Pages/en-US/login.aspx" TargetMode="External"/><Relationship Id="rId1" Type="http://schemas.openxmlformats.org/officeDocument/2006/relationships/hyperlink" Target="https://sourcing.amesto.com/avantra/customer/oslo/modules/contract/catalog/" TargetMode="External"/><Relationship Id="rId6" Type="http://schemas.openxmlformats.org/officeDocument/2006/relationships/hyperlink" Target="https://www.uio.no/for-ansatte/arbeidsstotte/okonomi/behov-til-betaling/nytt-fra-btb/avtaleoversikt.pdf" TargetMode="External"/><Relationship Id="rId5" Type="http://schemas.openxmlformats.org/officeDocument/2006/relationships/hyperlink" Target="https://www.uio.no/english/for-employees/employment/travel/index.html" TargetMode="External"/><Relationship Id="rId4" Type="http://schemas.openxmlformats.org/officeDocument/2006/relationships/hyperlink" Target="https://www.uio.no/for-ansatte/arbeidsstotte/innkjop/bestille/enheter/matnat/ibv/" TargetMode="External"/></Relationships>
</file>

<file path=xl/worksheets/_rels/sheet3.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s://www.uio.no/for-ansatte/arbeidsstotte/innkjop/bestille/enheter/matnat/ibv/" TargetMode="External"/><Relationship Id="rId7" Type="http://schemas.openxmlformats.org/officeDocument/2006/relationships/vmlDrawing" Target="../drawings/vmlDrawing1.vml"/><Relationship Id="rId2" Type="http://schemas.openxmlformats.org/officeDocument/2006/relationships/hyperlink" Target="https://www.uio.no/for-ansatte/enhetssider/mn/kontostrenger/ibv/" TargetMode="External"/><Relationship Id="rId1" Type="http://schemas.openxmlformats.org/officeDocument/2006/relationships/hyperlink" Target="mailto:bestillere@ibv.uio.no?subject=%3cinsert%20your%20subject%20here%3e%20|%20%23ikke%20bestilt"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bestillere@ibv.uio.no?subject=%3cinsert%20your%20subject%20here%3e%20|%20%23!ikke%20bestilt" TargetMode="Externa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s://www.uio.no/for-ansatte/arbeidsstotte/innkjop/bestille/enheter/matnat/ibv/" TargetMode="External"/><Relationship Id="rId7" Type="http://schemas.openxmlformats.org/officeDocument/2006/relationships/vmlDrawing" Target="../drawings/vmlDrawing2.vml"/><Relationship Id="rId2" Type="http://schemas.openxmlformats.org/officeDocument/2006/relationships/hyperlink" Target="https://www.uio.no/for-ansatte/enhetssider/mn/kontostrenger/ibv/" TargetMode="External"/><Relationship Id="rId1" Type="http://schemas.openxmlformats.org/officeDocument/2006/relationships/hyperlink" Target="mailto:bestillere@ibv.uio.no?subject=%3cinsert%20your%20subject%20here%3e%20|%20%23ikke%20bestilt" TargetMode="External"/><Relationship Id="rId6" Type="http://schemas.openxmlformats.org/officeDocument/2006/relationships/drawing" Target="../drawings/drawing2.xml"/><Relationship Id="rId5" Type="http://schemas.openxmlformats.org/officeDocument/2006/relationships/printerSettings" Target="../printerSettings/printerSettings4.bin"/><Relationship Id="rId4" Type="http://schemas.openxmlformats.org/officeDocument/2006/relationships/hyperlink" Target="mailto:bestillere@ibv.uio.no?subject=%3cinsert%20your%20subject%20here%3e%20|%20%23!ikke%20bestilt" TargetMode="Externa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uio.no/english/for-employees/unitpages/mn/ibv/hosting-representation/index.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8.bin"/><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sheetPr>
  <dimension ref="A1:B14"/>
  <sheetViews>
    <sheetView workbookViewId="0">
      <selection activeCell="B3" sqref="B3"/>
    </sheetView>
  </sheetViews>
  <sheetFormatPr defaultRowHeight="12.75"/>
  <cols>
    <col min="1" max="1" width="13.5703125" style="208" bestFit="1" customWidth="1"/>
    <col min="2" max="2" width="46.140625" style="208" customWidth="1"/>
    <col min="3" max="16384" width="9.140625" style="208"/>
  </cols>
  <sheetData>
    <row r="1" spans="1:2">
      <c r="A1" s="209" t="s">
        <v>355</v>
      </c>
      <c r="B1" s="209" t="s">
        <v>356</v>
      </c>
    </row>
    <row r="2" spans="1:2" ht="114.75">
      <c r="A2" s="244">
        <v>20220928</v>
      </c>
      <c r="B2" s="245" t="s">
        <v>396</v>
      </c>
    </row>
    <row r="3" spans="1:2" ht="38.25">
      <c r="A3" s="244">
        <v>20220729</v>
      </c>
      <c r="B3" s="245" t="s">
        <v>387</v>
      </c>
    </row>
    <row r="4" spans="1:2" ht="38.25">
      <c r="A4" s="244">
        <v>20220304</v>
      </c>
      <c r="B4" s="245" t="s">
        <v>382</v>
      </c>
    </row>
    <row r="5" spans="1:2" ht="25.5">
      <c r="A5" s="244">
        <v>20211118</v>
      </c>
      <c r="B5" s="245" t="s">
        <v>381</v>
      </c>
    </row>
    <row r="6" spans="1:2" ht="127.5">
      <c r="A6" s="244">
        <v>20211116</v>
      </c>
      <c r="B6" s="245" t="s">
        <v>379</v>
      </c>
    </row>
    <row r="7" spans="1:2" ht="25.5">
      <c r="A7" s="244">
        <v>20211029</v>
      </c>
      <c r="B7" s="245" t="s">
        <v>378</v>
      </c>
    </row>
    <row r="8" spans="1:2" ht="63.75">
      <c r="A8" s="244">
        <v>20211025</v>
      </c>
      <c r="B8" s="253" t="s">
        <v>376</v>
      </c>
    </row>
    <row r="9" spans="1:2" ht="38.25">
      <c r="A9" s="244">
        <v>20211006</v>
      </c>
      <c r="B9" s="245" t="s">
        <v>368</v>
      </c>
    </row>
    <row r="10" spans="1:2" ht="51">
      <c r="A10" s="244">
        <v>20210923</v>
      </c>
      <c r="B10" s="245" t="s">
        <v>366</v>
      </c>
    </row>
    <row r="11" spans="1:2" ht="38.25">
      <c r="A11" s="244">
        <v>20210818</v>
      </c>
      <c r="B11" s="245" t="s">
        <v>361</v>
      </c>
    </row>
    <row r="12" spans="1:2" ht="25.5">
      <c r="A12" s="244">
        <v>20210526</v>
      </c>
      <c r="B12" s="245" t="s">
        <v>359</v>
      </c>
    </row>
    <row r="13" spans="1:2" ht="25.5">
      <c r="A13" s="244">
        <v>20210507</v>
      </c>
      <c r="B13" s="245" t="s">
        <v>358</v>
      </c>
    </row>
    <row r="14" spans="1:2" ht="165.75">
      <c r="A14" s="210">
        <v>20210506</v>
      </c>
      <c r="B14" s="211" t="s">
        <v>357</v>
      </c>
    </row>
  </sheetData>
  <hyperlinks>
    <hyperlink ref="B8" location="INFORMATION!A36" display="INFORMATION!A36"/>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15"/>
  <sheetViews>
    <sheetView topLeftCell="D1" workbookViewId="0">
      <selection activeCell="F3" sqref="F3"/>
    </sheetView>
  </sheetViews>
  <sheetFormatPr defaultColWidth="8.85546875" defaultRowHeight="12.75"/>
  <cols>
    <col min="1" max="1" width="19.42578125" customWidth="1"/>
    <col min="2" max="2" width="22.42578125" customWidth="1"/>
    <col min="3" max="3" width="14.28515625" customWidth="1"/>
    <col min="4" max="4" width="12.42578125" customWidth="1"/>
    <col min="5" max="5" width="9" customWidth="1"/>
    <col min="6" max="6" width="10.42578125" customWidth="1"/>
    <col min="7" max="7" width="9.42578125" customWidth="1"/>
    <col min="8" max="8" width="15" customWidth="1"/>
    <col min="9" max="9" width="18" bestFit="1" customWidth="1"/>
  </cols>
  <sheetData>
    <row r="1" spans="1:9" ht="31.5">
      <c r="A1" s="7" t="s">
        <v>35</v>
      </c>
      <c r="B1" s="7" t="s">
        <v>19</v>
      </c>
      <c r="C1" s="8" t="s">
        <v>7</v>
      </c>
      <c r="D1" s="189" t="s">
        <v>6</v>
      </c>
      <c r="E1" s="7" t="s">
        <v>2</v>
      </c>
      <c r="F1" s="7" t="s">
        <v>32</v>
      </c>
      <c r="G1" s="7" t="s">
        <v>23</v>
      </c>
      <c r="H1" s="7" t="s">
        <v>318</v>
      </c>
      <c r="I1" s="7" t="s">
        <v>317</v>
      </c>
    </row>
    <row r="2" spans="1:9">
      <c r="A2">
        <f>Bestillingsskjema!A22</f>
        <v>0</v>
      </c>
      <c r="B2" s="3">
        <f>Bestillingsskjema!B22</f>
        <v>0</v>
      </c>
      <c r="C2" s="3" t="e">
        <f>Bestillingsskjema!#REF!</f>
        <v>#REF!</v>
      </c>
      <c r="D2" s="3">
        <f>Bestillingsskjema!C22</f>
        <v>0</v>
      </c>
      <c r="E2" s="188">
        <f>Bestillingsskjema!D22</f>
        <v>0</v>
      </c>
      <c r="F2" s="3">
        <f>Bestillingsskjema!E22</f>
        <v>0</v>
      </c>
      <c r="G2" s="3" t="str">
        <f>Bestillingsskjema!G22</f>
        <v>NOK</v>
      </c>
      <c r="H2" s="187">
        <f>Bestillingsskjema!B$46</f>
        <v>0</v>
      </c>
      <c r="I2" s="187">
        <f>Bestillingsskjema!B$48</f>
        <v>0</v>
      </c>
    </row>
    <row r="3" spans="1:9">
      <c r="A3">
        <f>Bestillingsskjema!A24</f>
        <v>0</v>
      </c>
      <c r="B3">
        <f>Bestillingsskjema!B24</f>
        <v>0</v>
      </c>
      <c r="C3" t="e">
        <f>Bestillingsskjema!#REF!</f>
        <v>#REF!</v>
      </c>
      <c r="D3" s="19">
        <f>Bestillingsskjema!C23</f>
        <v>0</v>
      </c>
      <c r="E3" s="188">
        <f>Bestillingsskjema!D23</f>
        <v>0</v>
      </c>
      <c r="F3" s="19">
        <f>Bestillingsskjema!E23</f>
        <v>0</v>
      </c>
      <c r="G3" s="19" t="str">
        <f>Bestillingsskjema!G23</f>
        <v>NOK</v>
      </c>
      <c r="H3" s="187">
        <f>Bestillingsskjema!B$46</f>
        <v>0</v>
      </c>
      <c r="I3" s="187">
        <f>Bestillingsskjema!B$48</f>
        <v>0</v>
      </c>
    </row>
    <row r="4" spans="1:9">
      <c r="A4">
        <f>Bestillingsskjema!A27</f>
        <v>0</v>
      </c>
      <c r="B4">
        <f>Bestillingsskjema!B27</f>
        <v>0</v>
      </c>
      <c r="C4" t="e">
        <f>Bestillingsskjema!#REF!</f>
        <v>#REF!</v>
      </c>
      <c r="D4" s="19">
        <f>Bestillingsskjema!C24</f>
        <v>0</v>
      </c>
      <c r="E4" s="188">
        <f>Bestillingsskjema!D24</f>
        <v>0</v>
      </c>
      <c r="F4" s="19">
        <f>Bestillingsskjema!E24</f>
        <v>0</v>
      </c>
      <c r="G4" s="19" t="str">
        <f>Bestillingsskjema!G24</f>
        <v>NOK</v>
      </c>
      <c r="H4" s="187">
        <f>Bestillingsskjema!B$46</f>
        <v>0</v>
      </c>
      <c r="I4" s="187">
        <f>Bestillingsskjema!B$48</f>
        <v>0</v>
      </c>
    </row>
    <row r="5" spans="1:9">
      <c r="A5">
        <f>Bestillingsskjema!A28</f>
        <v>0</v>
      </c>
      <c r="B5">
        <f>Bestillingsskjema!B28</f>
        <v>0</v>
      </c>
      <c r="C5" t="e">
        <f>Bestillingsskjema!#REF!</f>
        <v>#REF!</v>
      </c>
      <c r="D5" s="19">
        <f>Bestillingsskjema!C27</f>
        <v>0</v>
      </c>
      <c r="E5" s="188">
        <f>Bestillingsskjema!D27</f>
        <v>0</v>
      </c>
      <c r="F5" s="19">
        <f>Bestillingsskjema!E27</f>
        <v>0</v>
      </c>
      <c r="G5" s="19" t="str">
        <f>Bestillingsskjema!G27</f>
        <v>NOK</v>
      </c>
      <c r="H5" s="187">
        <f>Bestillingsskjema!B$46</f>
        <v>0</v>
      </c>
      <c r="I5" s="187">
        <f>Bestillingsskjema!B$48</f>
        <v>0</v>
      </c>
    </row>
    <row r="6" spans="1:9">
      <c r="A6">
        <f>Bestillingsskjema!A29</f>
        <v>0</v>
      </c>
      <c r="B6">
        <f>Bestillingsskjema!B29</f>
        <v>0</v>
      </c>
      <c r="C6" t="e">
        <f>Bestillingsskjema!#REF!</f>
        <v>#REF!</v>
      </c>
      <c r="D6" s="19">
        <f>Bestillingsskjema!C28</f>
        <v>0</v>
      </c>
      <c r="E6" s="188">
        <f>Bestillingsskjema!D28</f>
        <v>0</v>
      </c>
      <c r="F6" s="19">
        <f>Bestillingsskjema!E28</f>
        <v>0</v>
      </c>
      <c r="G6" s="19" t="str">
        <f>Bestillingsskjema!G28</f>
        <v>NOK</v>
      </c>
      <c r="H6" s="187">
        <f>Bestillingsskjema!B$46</f>
        <v>0</v>
      </c>
      <c r="I6" s="187">
        <f>Bestillingsskjema!B$48</f>
        <v>0</v>
      </c>
    </row>
    <row r="7" spans="1:9">
      <c r="A7">
        <f>Bestillingsskjema!A33</f>
        <v>0</v>
      </c>
      <c r="B7">
        <f>Bestillingsskjema!B33</f>
        <v>0</v>
      </c>
      <c r="C7" t="e">
        <f>Bestillingsskjema!#REF!</f>
        <v>#REF!</v>
      </c>
      <c r="D7" s="19">
        <f>Bestillingsskjema!C29</f>
        <v>0</v>
      </c>
      <c r="E7" s="188">
        <f>Bestillingsskjema!D29</f>
        <v>0</v>
      </c>
      <c r="F7" s="19">
        <f>Bestillingsskjema!E29</f>
        <v>0</v>
      </c>
      <c r="G7" s="19" t="str">
        <f>Bestillingsskjema!G29</f>
        <v>NOK</v>
      </c>
      <c r="H7" s="187">
        <f>Bestillingsskjema!B$46</f>
        <v>0</v>
      </c>
      <c r="I7" s="187">
        <f>Bestillingsskjema!B$48</f>
        <v>0</v>
      </c>
    </row>
    <row r="8" spans="1:9">
      <c r="A8">
        <f>Bestillingsskjema!A34</f>
        <v>0</v>
      </c>
      <c r="B8">
        <f>Bestillingsskjema!B34</f>
        <v>0</v>
      </c>
      <c r="C8" t="e">
        <f>Bestillingsskjema!#REF!</f>
        <v>#REF!</v>
      </c>
      <c r="D8" s="19">
        <f>Bestillingsskjema!C30</f>
        <v>0</v>
      </c>
      <c r="E8" s="188">
        <f>Bestillingsskjema!D30</f>
        <v>0</v>
      </c>
      <c r="F8" s="19">
        <f>Bestillingsskjema!E30</f>
        <v>0</v>
      </c>
      <c r="G8" s="19" t="str">
        <f>Bestillingsskjema!G30</f>
        <v>NOK</v>
      </c>
      <c r="H8" s="187">
        <f>Bestillingsskjema!B$46</f>
        <v>0</v>
      </c>
      <c r="I8" s="187">
        <f>Bestillingsskjema!B$48</f>
        <v>0</v>
      </c>
    </row>
    <row r="9" spans="1:9">
      <c r="A9">
        <f>Bestillingsskjema!A35</f>
        <v>0</v>
      </c>
      <c r="B9">
        <f>Bestillingsskjema!B35</f>
        <v>0</v>
      </c>
      <c r="C9" t="e">
        <f>Bestillingsskjema!#REF!</f>
        <v>#REF!</v>
      </c>
      <c r="D9" s="19">
        <f>Bestillingsskjema!C31</f>
        <v>0</v>
      </c>
      <c r="E9" s="188">
        <f>Bestillingsskjema!D31</f>
        <v>0</v>
      </c>
      <c r="F9" s="19">
        <f>Bestillingsskjema!E31</f>
        <v>0</v>
      </c>
      <c r="G9" s="19" t="str">
        <f>Bestillingsskjema!G31</f>
        <v>NOK</v>
      </c>
      <c r="H9" s="187">
        <f>Bestillingsskjema!B$46</f>
        <v>0</v>
      </c>
      <c r="I9" s="187">
        <f>Bestillingsskjema!B$48</f>
        <v>0</v>
      </c>
    </row>
    <row r="10" spans="1:9">
      <c r="A10" t="e">
        <f>Bestillingsskjema!#REF!</f>
        <v>#REF!</v>
      </c>
      <c r="B10" t="e">
        <f>Bestillingsskjema!#REF!</f>
        <v>#REF!</v>
      </c>
      <c r="C10" t="e">
        <f>Bestillingsskjema!#REF!</f>
        <v>#REF!</v>
      </c>
      <c r="D10" s="19">
        <f>Bestillingsskjema!C32</f>
        <v>0</v>
      </c>
      <c r="E10" s="188">
        <f>Bestillingsskjema!D32</f>
        <v>0</v>
      </c>
      <c r="F10" s="19">
        <f>Bestillingsskjema!E32</f>
        <v>0</v>
      </c>
      <c r="G10" s="19" t="str">
        <f>Bestillingsskjema!G32</f>
        <v>NOK</v>
      </c>
      <c r="H10" s="187">
        <f>Bestillingsskjema!B$46</f>
        <v>0</v>
      </c>
      <c r="I10" s="187">
        <f>Bestillingsskjema!B$48</f>
        <v>0</v>
      </c>
    </row>
    <row r="11" spans="1:9">
      <c r="A11" t="e">
        <f>Bestillingsskjema!#REF!</f>
        <v>#REF!</v>
      </c>
      <c r="B11" t="e">
        <f>Bestillingsskjema!#REF!</f>
        <v>#REF!</v>
      </c>
      <c r="C11" t="e">
        <f>Bestillingsskjema!#REF!</f>
        <v>#REF!</v>
      </c>
      <c r="D11" s="19">
        <f>Bestillingsskjema!C33</f>
        <v>0</v>
      </c>
      <c r="E11" s="188">
        <f>Bestillingsskjema!D33</f>
        <v>0</v>
      </c>
      <c r="F11" s="19">
        <f>Bestillingsskjema!E33</f>
        <v>0</v>
      </c>
      <c r="G11" s="19" t="str">
        <f>Bestillingsskjema!G33</f>
        <v>NOK</v>
      </c>
      <c r="H11" s="187">
        <f>Bestillingsskjema!B$46</f>
        <v>0</v>
      </c>
      <c r="I11" s="187">
        <f>Bestillingsskjema!B$48</f>
        <v>0</v>
      </c>
    </row>
    <row r="12" spans="1:9">
      <c r="A12" t="e">
        <f>Bestillingsskjema!#REF!</f>
        <v>#REF!</v>
      </c>
      <c r="B12" t="e">
        <f>Bestillingsskjema!#REF!</f>
        <v>#REF!</v>
      </c>
      <c r="C12" t="e">
        <f>Bestillingsskjema!#REF!</f>
        <v>#REF!</v>
      </c>
      <c r="D12" s="19">
        <f>Bestillingsskjema!C34</f>
        <v>0</v>
      </c>
      <c r="E12" s="188">
        <f>Bestillingsskjema!D34</f>
        <v>0</v>
      </c>
      <c r="F12" s="19">
        <f>Bestillingsskjema!E34</f>
        <v>0</v>
      </c>
      <c r="G12" s="19" t="str">
        <f>Bestillingsskjema!G34</f>
        <v>NOK</v>
      </c>
      <c r="H12" s="187">
        <f>Bestillingsskjema!B$46</f>
        <v>0</v>
      </c>
      <c r="I12" s="187">
        <f>Bestillingsskjema!B$48</f>
        <v>0</v>
      </c>
    </row>
    <row r="13" spans="1:9">
      <c r="A13">
        <f>Bestillingsskjema!A35</f>
        <v>0</v>
      </c>
      <c r="B13">
        <f>Bestillingsskjema!B35</f>
        <v>0</v>
      </c>
      <c r="C13" t="e">
        <f>Bestillingsskjema!#REF!</f>
        <v>#REF!</v>
      </c>
      <c r="D13" s="19">
        <f>Bestillingsskjema!C35</f>
        <v>0</v>
      </c>
      <c r="E13" s="188">
        <f>Bestillingsskjema!D35</f>
        <v>0</v>
      </c>
      <c r="F13" s="19">
        <f>Bestillingsskjema!E35</f>
        <v>0</v>
      </c>
      <c r="G13" s="19" t="str">
        <f>Bestillingsskjema!G35</f>
        <v>NOK</v>
      </c>
      <c r="H13" s="187">
        <f>Bestillingsskjema!B$46</f>
        <v>0</v>
      </c>
      <c r="I13" s="187">
        <f>Bestillingsskjema!B$48</f>
        <v>0</v>
      </c>
    </row>
    <row r="14" spans="1:9">
      <c r="A14" t="e">
        <f>Bestillingsskjema!#REF!</f>
        <v>#REF!</v>
      </c>
      <c r="B14" t="e">
        <f>Bestillingsskjema!#REF!</f>
        <v>#REF!</v>
      </c>
      <c r="C14" t="e">
        <f>Bestillingsskjema!#REF!</f>
        <v>#REF!</v>
      </c>
      <c r="D14" s="19" t="e">
        <f>Bestillingsskjema!#REF!</f>
        <v>#REF!</v>
      </c>
      <c r="E14" s="188" t="e">
        <f>Bestillingsskjema!#REF!</f>
        <v>#REF!</v>
      </c>
      <c r="F14" s="19" t="e">
        <f>Bestillingsskjema!#REF!</f>
        <v>#REF!</v>
      </c>
      <c r="G14" s="19" t="e">
        <f>Bestillingsskjema!#REF!</f>
        <v>#REF!</v>
      </c>
      <c r="H14" s="187">
        <f>Bestillingsskjema!B$46</f>
        <v>0</v>
      </c>
      <c r="I14" s="187">
        <f>Bestillingsskjema!B$48</f>
        <v>0</v>
      </c>
    </row>
    <row r="15" spans="1:9">
      <c r="A15" t="e">
        <f>Bestillingsskjema!#REF!</f>
        <v>#REF!</v>
      </c>
      <c r="B15" t="e">
        <f>Bestillingsskjema!#REF!</f>
        <v>#REF!</v>
      </c>
      <c r="C15" t="e">
        <f>Bestillingsskjema!#REF!</f>
        <v>#REF!</v>
      </c>
      <c r="D15" s="19" t="e">
        <f>Bestillingsskjema!#REF!</f>
        <v>#REF!</v>
      </c>
      <c r="E15" s="188" t="e">
        <f>Bestillingsskjema!#REF!</f>
        <v>#REF!</v>
      </c>
      <c r="F15" s="19" t="e">
        <f>Bestillingsskjema!#REF!</f>
        <v>#REF!</v>
      </c>
      <c r="G15" s="19" t="e">
        <f>Bestillingsskjema!#REF!</f>
        <v>#REF!</v>
      </c>
      <c r="H15" s="187">
        <f>Bestillingsskjema!B$46</f>
        <v>0</v>
      </c>
      <c r="I15" s="187">
        <f>Bestillingsskjema!B$48</f>
        <v>0</v>
      </c>
    </row>
  </sheetData>
  <phoneticPr fontId="0" type="noConversion"/>
  <pageMargins left="0.75" right="0.75" top="1" bottom="1" header="0.5" footer="0.5"/>
  <headerFooter alignWithMargins="0">
    <oddHeader>&amp;A</oddHeader>
    <oddFooter>Side &amp;P</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7D"/>
    <pageSetUpPr fitToPage="1"/>
  </sheetPr>
  <dimension ref="A1:S71"/>
  <sheetViews>
    <sheetView topLeftCell="A13" zoomScale="75" zoomScaleNormal="75" workbookViewId="0"/>
  </sheetViews>
  <sheetFormatPr defaultColWidth="8.85546875" defaultRowHeight="15.75"/>
  <cols>
    <col min="1" max="1" width="32.7109375" style="26" customWidth="1"/>
    <col min="2" max="3" width="22.42578125" style="26" customWidth="1"/>
    <col min="4" max="4" width="14.28515625" style="26" customWidth="1"/>
    <col min="5" max="5" width="13.7109375" style="26" customWidth="1"/>
    <col min="6" max="6" width="8.85546875" style="26"/>
    <col min="7" max="7" width="8.85546875" style="26" customWidth="1"/>
    <col min="8" max="8" width="10.7109375" style="26" customWidth="1"/>
    <col min="9" max="11" width="8.85546875" style="26"/>
    <col min="12" max="14" width="8.85546875" style="26" customWidth="1"/>
    <col min="15" max="15" width="11.28515625" style="26" bestFit="1" customWidth="1"/>
    <col min="16" max="17" width="8.85546875" style="26"/>
    <col min="18" max="18" width="15.5703125" style="26" bestFit="1" customWidth="1"/>
    <col min="19" max="19" width="32.140625" style="26" customWidth="1"/>
    <col min="20" max="20" width="7.7109375" style="26" bestFit="1" customWidth="1"/>
    <col min="21" max="16384" width="8.85546875" style="26"/>
  </cols>
  <sheetData>
    <row r="1" spans="1:18" ht="55.5" customHeight="1">
      <c r="A1" s="25" t="s">
        <v>282</v>
      </c>
    </row>
    <row r="2" spans="1:18" ht="31.5" customHeight="1" thickBot="1">
      <c r="A2" s="107" t="s">
        <v>269</v>
      </c>
    </row>
    <row r="3" spans="1:18" ht="33.75" thickBot="1">
      <c r="A3" s="104" t="s">
        <v>278</v>
      </c>
      <c r="D3" s="106" t="s">
        <v>204</v>
      </c>
    </row>
    <row r="4" spans="1:18" ht="21.75" thickTop="1">
      <c r="A4" s="103" t="s">
        <v>140</v>
      </c>
      <c r="D4" s="327" t="s">
        <v>261</v>
      </c>
      <c r="E4" s="281"/>
      <c r="F4" s="332" t="s">
        <v>262</v>
      </c>
      <c r="G4" s="312"/>
      <c r="H4" s="333"/>
      <c r="I4" s="311" t="s">
        <v>155</v>
      </c>
      <c r="J4" s="312"/>
      <c r="K4" s="312"/>
      <c r="L4" s="312"/>
      <c r="M4" s="312"/>
      <c r="N4" s="312"/>
      <c r="O4" s="312"/>
    </row>
    <row r="5" spans="1:18" ht="21">
      <c r="A5" s="103" t="s">
        <v>141</v>
      </c>
      <c r="D5" s="328" t="s">
        <v>205</v>
      </c>
      <c r="E5" s="329"/>
      <c r="F5" s="334" t="s">
        <v>206</v>
      </c>
      <c r="G5" s="335"/>
      <c r="H5" s="336"/>
      <c r="I5" s="313"/>
      <c r="J5" s="314"/>
      <c r="K5" s="314"/>
      <c r="L5" s="314"/>
      <c r="M5" s="314"/>
      <c r="N5" s="314"/>
      <c r="O5" s="314"/>
    </row>
    <row r="6" spans="1:18" ht="15.75" customHeight="1">
      <c r="A6" s="101" t="s">
        <v>181</v>
      </c>
      <c r="D6" s="330" t="s">
        <v>207</v>
      </c>
      <c r="E6" s="331"/>
      <c r="F6" s="278" t="s">
        <v>279</v>
      </c>
      <c r="G6" s="279"/>
      <c r="H6" s="337"/>
      <c r="I6" s="315" t="s">
        <v>281</v>
      </c>
      <c r="J6" s="316"/>
      <c r="K6" s="316"/>
      <c r="L6" s="316"/>
      <c r="M6" s="316"/>
      <c r="N6" s="316"/>
      <c r="O6" s="316"/>
    </row>
    <row r="7" spans="1:18" ht="15.75" customHeight="1">
      <c r="A7" s="101" t="s">
        <v>180</v>
      </c>
      <c r="D7" s="321" t="s">
        <v>208</v>
      </c>
      <c r="E7" s="322"/>
      <c r="F7" s="323" t="s">
        <v>249</v>
      </c>
      <c r="G7" s="324"/>
      <c r="H7" s="325"/>
      <c r="I7" s="283" t="s">
        <v>328</v>
      </c>
      <c r="J7" s="283"/>
      <c r="K7" s="283"/>
      <c r="L7" s="283"/>
      <c r="M7" s="283"/>
      <c r="N7" s="283"/>
      <c r="O7" s="283"/>
    </row>
    <row r="8" spans="1:18" ht="21">
      <c r="A8" s="101" t="s">
        <v>168</v>
      </c>
      <c r="D8" s="321"/>
      <c r="E8" s="322"/>
      <c r="F8" s="323"/>
      <c r="G8" s="324"/>
      <c r="H8" s="325"/>
      <c r="I8" s="283"/>
      <c r="J8" s="283"/>
      <c r="K8" s="283"/>
      <c r="L8" s="283"/>
      <c r="M8" s="283"/>
      <c r="N8" s="283"/>
      <c r="O8" s="283"/>
    </row>
    <row r="9" spans="1:18" ht="21.75" thickBot="1">
      <c r="A9" s="102" t="s">
        <v>203</v>
      </c>
      <c r="D9" s="321"/>
      <c r="E9" s="322"/>
      <c r="F9" s="323"/>
      <c r="G9" s="324"/>
      <c r="H9" s="325"/>
      <c r="I9" s="283"/>
      <c r="J9" s="283"/>
      <c r="K9" s="283"/>
      <c r="L9" s="283"/>
      <c r="M9" s="283"/>
      <c r="N9" s="283"/>
      <c r="O9" s="283"/>
    </row>
    <row r="10" spans="1:18">
      <c r="A10" s="27"/>
      <c r="D10" s="28" t="s">
        <v>209</v>
      </c>
      <c r="E10" s="29"/>
      <c r="F10" s="157" t="s">
        <v>327</v>
      </c>
      <c r="G10" s="31"/>
      <c r="H10" s="32"/>
      <c r="I10" s="30" t="s">
        <v>248</v>
      </c>
      <c r="J10" s="28"/>
      <c r="K10" s="28"/>
      <c r="L10" s="28"/>
      <c r="M10" s="28"/>
      <c r="N10" s="28"/>
      <c r="O10" s="28"/>
    </row>
    <row r="11" spans="1:18" ht="16.5" thickBot="1">
      <c r="A11" s="33"/>
      <c r="B11" s="34"/>
      <c r="C11" s="34"/>
      <c r="D11" s="35" t="s">
        <v>210</v>
      </c>
      <c r="E11" s="36"/>
      <c r="F11" s="37" t="s">
        <v>168</v>
      </c>
      <c r="G11" s="38"/>
      <c r="H11" s="39"/>
      <c r="I11" s="40"/>
      <c r="J11" s="35"/>
      <c r="K11" s="35"/>
      <c r="L11" s="35"/>
      <c r="M11" s="35"/>
      <c r="N11" s="35"/>
      <c r="O11" s="35"/>
      <c r="P11" s="41"/>
      <c r="Q11" s="41"/>
      <c r="R11" s="41"/>
    </row>
    <row r="12" spans="1:18" ht="24" thickTop="1">
      <c r="A12" s="105" t="s">
        <v>211</v>
      </c>
    </row>
    <row r="13" spans="1:18">
      <c r="A13" s="326" t="s">
        <v>212</v>
      </c>
      <c r="B13" s="326"/>
      <c r="C13" s="326"/>
    </row>
    <row r="14" spans="1:18" ht="16.5" thickBot="1">
      <c r="A14" s="320" t="s">
        <v>264</v>
      </c>
      <c r="B14" s="320"/>
      <c r="C14" s="320"/>
      <c r="D14" s="320"/>
      <c r="E14" s="320"/>
      <c r="F14" s="320"/>
      <c r="G14" s="320"/>
      <c r="H14" s="320"/>
    </row>
    <row r="15" spans="1:18" ht="16.5" thickTop="1">
      <c r="A15" s="43" t="s">
        <v>213</v>
      </c>
      <c r="B15" s="338" t="s">
        <v>190</v>
      </c>
      <c r="C15" s="339"/>
      <c r="D15" s="339"/>
      <c r="E15" s="339"/>
      <c r="F15" s="340"/>
      <c r="G15" s="341" t="s">
        <v>155</v>
      </c>
      <c r="H15" s="280"/>
      <c r="I15" s="280"/>
      <c r="J15" s="280"/>
      <c r="K15" s="280"/>
      <c r="L15" s="280"/>
      <c r="M15" s="280"/>
      <c r="N15" s="280"/>
      <c r="O15" s="44" t="s">
        <v>267</v>
      </c>
      <c r="P15" s="45"/>
    </row>
    <row r="16" spans="1:18">
      <c r="A16" s="258" t="s">
        <v>307</v>
      </c>
      <c r="B16" s="257" t="s">
        <v>393</v>
      </c>
      <c r="C16" s="258" t="s">
        <v>394</v>
      </c>
      <c r="D16" s="258"/>
      <c r="E16" s="258"/>
      <c r="F16" s="259"/>
      <c r="G16" s="317" t="s">
        <v>395</v>
      </c>
      <c r="H16" s="318"/>
      <c r="I16" s="318"/>
      <c r="J16" s="318"/>
      <c r="K16" s="318"/>
      <c r="L16" s="318"/>
      <c r="M16" s="318"/>
      <c r="N16" s="319"/>
      <c r="O16" s="126">
        <v>45611</v>
      </c>
      <c r="P16" s="51"/>
    </row>
    <row r="17" spans="1:16" ht="36" customHeight="1">
      <c r="A17" s="256" t="s">
        <v>214</v>
      </c>
      <c r="B17" s="255" t="s">
        <v>363</v>
      </c>
      <c r="C17" s="256" t="s">
        <v>159</v>
      </c>
      <c r="D17" s="256" t="s">
        <v>364</v>
      </c>
      <c r="E17" s="256"/>
      <c r="F17" s="260"/>
      <c r="G17" s="278" t="s">
        <v>365</v>
      </c>
      <c r="H17" s="279"/>
      <c r="I17" s="279"/>
      <c r="J17" s="279"/>
      <c r="K17" s="279"/>
      <c r="L17" s="279"/>
      <c r="M17" s="279"/>
      <c r="N17" s="279"/>
      <c r="O17" s="126">
        <v>44865</v>
      </c>
      <c r="P17" s="48"/>
    </row>
    <row r="18" spans="1:16">
      <c r="A18" s="22" t="s">
        <v>215</v>
      </c>
      <c r="B18" s="46" t="s">
        <v>367</v>
      </c>
      <c r="C18" s="22"/>
      <c r="D18" s="22"/>
      <c r="E18" s="22"/>
      <c r="F18" s="47"/>
      <c r="G18" s="282"/>
      <c r="H18" s="283"/>
      <c r="I18" s="283"/>
      <c r="J18" s="283"/>
      <c r="K18" s="283"/>
      <c r="L18" s="283"/>
      <c r="M18" s="283"/>
      <c r="N18" s="283"/>
      <c r="O18" s="126">
        <v>45200</v>
      </c>
      <c r="P18" s="51"/>
    </row>
    <row r="19" spans="1:16">
      <c r="A19" s="262" t="s">
        <v>383</v>
      </c>
      <c r="B19" s="261" t="s">
        <v>384</v>
      </c>
      <c r="C19" s="262" t="s">
        <v>385</v>
      </c>
      <c r="D19" s="262" t="s">
        <v>386</v>
      </c>
      <c r="E19" s="262"/>
      <c r="F19" s="265"/>
      <c r="G19" s="278"/>
      <c r="H19" s="279"/>
      <c r="I19" s="279"/>
      <c r="J19" s="279"/>
      <c r="K19" s="279"/>
      <c r="L19" s="279"/>
      <c r="M19" s="279"/>
      <c r="N19" s="279"/>
      <c r="O19" s="126">
        <v>46089</v>
      </c>
      <c r="P19" s="51"/>
    </row>
    <row r="20" spans="1:16" ht="15.75" customHeight="1">
      <c r="A20" s="264" t="s">
        <v>216</v>
      </c>
      <c r="B20" s="263" t="s">
        <v>156</v>
      </c>
      <c r="C20" s="264" t="s">
        <v>286</v>
      </c>
      <c r="D20" s="264"/>
      <c r="E20" s="264"/>
      <c r="F20" s="266"/>
      <c r="G20" s="282"/>
      <c r="H20" s="283"/>
      <c r="I20" s="283"/>
      <c r="J20" s="283"/>
      <c r="K20" s="283"/>
      <c r="L20" s="283"/>
      <c r="M20" s="283"/>
      <c r="N20" s="283"/>
      <c r="O20" s="126">
        <v>45198</v>
      </c>
      <c r="P20" s="51"/>
    </row>
    <row r="21" spans="1:16">
      <c r="A21" s="262" t="s">
        <v>217</v>
      </c>
      <c r="B21" s="261" t="s">
        <v>316</v>
      </c>
      <c r="C21" s="262" t="s">
        <v>315</v>
      </c>
      <c r="D21" s="262"/>
      <c r="E21" s="262"/>
      <c r="F21" s="265"/>
      <c r="G21" s="278"/>
      <c r="H21" s="279"/>
      <c r="I21" s="279"/>
      <c r="J21" s="279"/>
      <c r="K21" s="279"/>
      <c r="L21" s="279"/>
      <c r="M21" s="279"/>
      <c r="N21" s="279"/>
      <c r="O21" s="126">
        <v>45078</v>
      </c>
      <c r="P21" s="51"/>
    </row>
    <row r="22" spans="1:16" ht="15.75" customHeight="1">
      <c r="A22" s="264" t="s">
        <v>218</v>
      </c>
      <c r="B22" s="263" t="s">
        <v>320</v>
      </c>
      <c r="C22" s="264"/>
      <c r="D22" s="264" t="s">
        <v>321</v>
      </c>
      <c r="E22" s="264"/>
      <c r="F22" s="266"/>
      <c r="G22" s="282"/>
      <c r="H22" s="283"/>
      <c r="I22" s="283"/>
      <c r="J22" s="283"/>
      <c r="K22" s="283"/>
      <c r="L22" s="283"/>
      <c r="M22" s="283"/>
      <c r="N22" s="283"/>
      <c r="O22" s="126">
        <v>46026</v>
      </c>
      <c r="P22" s="51"/>
    </row>
    <row r="23" spans="1:16" ht="15.75" customHeight="1">
      <c r="A23" s="262" t="s">
        <v>219</v>
      </c>
      <c r="B23" s="261" t="s">
        <v>314</v>
      </c>
      <c r="C23" s="262" t="s">
        <v>166</v>
      </c>
      <c r="D23" s="262"/>
      <c r="E23" s="262"/>
      <c r="F23" s="265"/>
      <c r="G23" s="278" t="s">
        <v>319</v>
      </c>
      <c r="H23" s="279"/>
      <c r="I23" s="279"/>
      <c r="J23" s="279"/>
      <c r="K23" s="279"/>
      <c r="L23" s="279"/>
      <c r="M23" s="279"/>
      <c r="N23" s="279"/>
      <c r="O23" s="126">
        <v>45077</v>
      </c>
      <c r="P23" s="51"/>
    </row>
    <row r="24" spans="1:16">
      <c r="A24" s="264" t="s">
        <v>266</v>
      </c>
      <c r="B24" s="263" t="s">
        <v>265</v>
      </c>
      <c r="C24" s="264"/>
      <c r="D24" s="264"/>
      <c r="E24" s="264"/>
      <c r="F24" s="266"/>
      <c r="G24" s="282"/>
      <c r="H24" s="283"/>
      <c r="I24" s="283"/>
      <c r="J24" s="283"/>
      <c r="K24" s="283"/>
      <c r="L24" s="283"/>
      <c r="M24" s="283"/>
      <c r="N24" s="283"/>
      <c r="O24" s="126">
        <v>46022</v>
      </c>
      <c r="P24" s="51"/>
    </row>
    <row r="25" spans="1:16" ht="16.5" thickBot="1">
      <c r="A25" s="262" t="s">
        <v>280</v>
      </c>
      <c r="B25" s="261" t="s">
        <v>300</v>
      </c>
      <c r="C25" s="262"/>
      <c r="D25" s="262"/>
      <c r="E25" s="262"/>
      <c r="F25" s="265"/>
      <c r="G25" s="278"/>
      <c r="H25" s="279"/>
      <c r="I25" s="279"/>
      <c r="J25" s="279"/>
      <c r="K25" s="279"/>
      <c r="L25" s="279"/>
      <c r="M25" s="279"/>
      <c r="N25" s="279"/>
      <c r="O25" s="126">
        <v>45153</v>
      </c>
      <c r="P25" s="51"/>
    </row>
    <row r="26" spans="1:16">
      <c r="A26" s="52" t="s">
        <v>220</v>
      </c>
      <c r="B26" s="53"/>
      <c r="C26" s="54"/>
      <c r="D26" s="54"/>
      <c r="E26" s="54"/>
      <c r="F26" s="55"/>
      <c r="G26" s="288"/>
      <c r="H26" s="289"/>
      <c r="I26" s="289"/>
      <c r="J26" s="289"/>
      <c r="K26" s="289"/>
      <c r="L26" s="289"/>
      <c r="M26" s="289"/>
      <c r="N26" s="290"/>
      <c r="O26" s="126"/>
      <c r="P26" s="51"/>
    </row>
    <row r="27" spans="1:16" ht="47.25">
      <c r="A27" s="22" t="s">
        <v>260</v>
      </c>
      <c r="B27" s="46" t="s">
        <v>162</v>
      </c>
      <c r="C27" s="22" t="s">
        <v>135</v>
      </c>
      <c r="D27" s="22" t="s">
        <v>102</v>
      </c>
      <c r="E27" s="22"/>
      <c r="F27" s="47"/>
      <c r="G27" s="282"/>
      <c r="H27" s="283"/>
      <c r="I27" s="283"/>
      <c r="J27" s="283"/>
      <c r="K27" s="283"/>
      <c r="L27" s="283"/>
      <c r="M27" s="283"/>
      <c r="N27" s="283"/>
      <c r="O27" s="129"/>
      <c r="P27" s="51"/>
    </row>
    <row r="28" spans="1:16" ht="31.5">
      <c r="A28" s="21" t="s">
        <v>221</v>
      </c>
      <c r="B28" s="49" t="s">
        <v>109</v>
      </c>
      <c r="C28" s="21" t="s">
        <v>162</v>
      </c>
      <c r="D28" s="21"/>
      <c r="E28" s="21"/>
      <c r="F28" s="50"/>
      <c r="G28" s="278"/>
      <c r="H28" s="279"/>
      <c r="I28" s="279"/>
      <c r="J28" s="279"/>
      <c r="K28" s="279"/>
      <c r="L28" s="279"/>
      <c r="M28" s="279"/>
      <c r="N28" s="279"/>
      <c r="O28" s="126"/>
      <c r="P28" s="51"/>
    </row>
    <row r="29" spans="1:16">
      <c r="A29" s="22" t="s">
        <v>222</v>
      </c>
      <c r="B29" s="46" t="s">
        <v>310</v>
      </c>
      <c r="C29" s="22"/>
      <c r="D29" s="22"/>
      <c r="E29" s="22"/>
      <c r="F29" s="47"/>
      <c r="G29" s="282"/>
      <c r="H29" s="283"/>
      <c r="I29" s="283"/>
      <c r="J29" s="283"/>
      <c r="K29" s="283"/>
      <c r="L29" s="283"/>
      <c r="M29" s="283"/>
      <c r="N29" s="283"/>
      <c r="O29" s="126"/>
      <c r="P29" s="51"/>
    </row>
    <row r="30" spans="1:16" ht="31.5">
      <c r="A30" s="21" t="s">
        <v>223</v>
      </c>
      <c r="B30" s="49" t="s">
        <v>132</v>
      </c>
      <c r="C30" s="21" t="s">
        <v>102</v>
      </c>
      <c r="D30" s="21"/>
      <c r="E30" s="21"/>
      <c r="F30" s="50"/>
      <c r="G30" s="278"/>
      <c r="H30" s="279"/>
      <c r="I30" s="279"/>
      <c r="J30" s="279"/>
      <c r="K30" s="279"/>
      <c r="L30" s="279"/>
      <c r="M30" s="279"/>
      <c r="N30" s="279"/>
      <c r="O30" s="126"/>
      <c r="P30" s="56"/>
    </row>
    <row r="31" spans="1:16">
      <c r="A31" s="22" t="s">
        <v>224</v>
      </c>
      <c r="B31" s="46" t="s">
        <v>162</v>
      </c>
      <c r="C31" s="22" t="s">
        <v>104</v>
      </c>
      <c r="D31" s="22" t="s">
        <v>132</v>
      </c>
      <c r="E31" s="22" t="s">
        <v>102</v>
      </c>
      <c r="F31" s="47"/>
      <c r="G31" s="282"/>
      <c r="H31" s="283"/>
      <c r="I31" s="283"/>
      <c r="J31" s="283"/>
      <c r="K31" s="283"/>
      <c r="L31" s="283"/>
      <c r="M31" s="283"/>
      <c r="N31" s="283"/>
      <c r="O31" s="126"/>
      <c r="P31" s="51"/>
    </row>
    <row r="32" spans="1:16" ht="31.5">
      <c r="A32" s="21" t="s">
        <v>259</v>
      </c>
      <c r="B32" s="49" t="s">
        <v>109</v>
      </c>
      <c r="C32" s="21" t="s">
        <v>102</v>
      </c>
      <c r="D32" s="21"/>
      <c r="E32" s="21"/>
      <c r="F32" s="50"/>
      <c r="G32" s="278"/>
      <c r="H32" s="279"/>
      <c r="I32" s="279"/>
      <c r="J32" s="279"/>
      <c r="K32" s="279"/>
      <c r="L32" s="279"/>
      <c r="M32" s="279"/>
      <c r="N32" s="279"/>
      <c r="O32" s="126"/>
      <c r="P32" s="51"/>
    </row>
    <row r="33" spans="1:19" ht="32.25" customHeight="1">
      <c r="A33" s="22" t="s">
        <v>258</v>
      </c>
      <c r="B33" s="46" t="s">
        <v>132</v>
      </c>
      <c r="C33" s="22" t="s">
        <v>135</v>
      </c>
      <c r="D33" s="22" t="s">
        <v>102</v>
      </c>
      <c r="E33" s="22"/>
      <c r="F33" s="47"/>
      <c r="G33" s="282"/>
      <c r="H33" s="283"/>
      <c r="I33" s="283"/>
      <c r="J33" s="283"/>
      <c r="K33" s="283"/>
      <c r="L33" s="283"/>
      <c r="M33" s="283"/>
      <c r="N33" s="283"/>
      <c r="O33" s="126"/>
      <c r="P33" s="57"/>
    </row>
    <row r="34" spans="1:19" ht="31.5">
      <c r="A34" s="21" t="s">
        <v>225</v>
      </c>
      <c r="B34" s="49" t="s">
        <v>102</v>
      </c>
      <c r="C34" s="21"/>
      <c r="D34" s="21"/>
      <c r="E34" s="21"/>
      <c r="F34" s="50"/>
      <c r="G34" s="278"/>
      <c r="H34" s="279"/>
      <c r="I34" s="279"/>
      <c r="J34" s="279"/>
      <c r="K34" s="279"/>
      <c r="L34" s="279"/>
      <c r="M34" s="279"/>
      <c r="N34" s="279"/>
      <c r="O34" s="126"/>
      <c r="P34" s="56"/>
    </row>
    <row r="35" spans="1:19" ht="32.25" thickBot="1">
      <c r="A35" s="22" t="s">
        <v>226</v>
      </c>
      <c r="B35" s="135" t="s">
        <v>163</v>
      </c>
      <c r="C35" s="136" t="s">
        <v>132</v>
      </c>
      <c r="D35" s="136" t="s">
        <v>135</v>
      </c>
      <c r="E35" s="137" t="s">
        <v>102</v>
      </c>
      <c r="F35" s="47"/>
      <c r="G35" s="293" t="s">
        <v>272</v>
      </c>
      <c r="H35" s="294"/>
      <c r="I35" s="294"/>
      <c r="J35" s="294"/>
      <c r="K35" s="294"/>
      <c r="L35" s="294"/>
      <c r="M35" s="294"/>
      <c r="N35" s="294"/>
      <c r="O35" s="127">
        <v>44915</v>
      </c>
      <c r="P35" s="51"/>
    </row>
    <row r="36" spans="1:19" ht="31.5" customHeight="1">
      <c r="A36" s="252" t="s">
        <v>374</v>
      </c>
      <c r="B36" s="295" t="s">
        <v>375</v>
      </c>
      <c r="C36" s="296"/>
      <c r="D36" s="296"/>
      <c r="E36" s="296"/>
      <c r="F36" s="297"/>
      <c r="G36" s="288"/>
      <c r="H36" s="289"/>
      <c r="I36" s="289"/>
      <c r="J36" s="289"/>
      <c r="K36" s="289"/>
      <c r="L36" s="289"/>
      <c r="M36" s="289"/>
      <c r="N36" s="290"/>
      <c r="O36" s="128"/>
      <c r="P36" s="57"/>
    </row>
    <row r="37" spans="1:19" ht="47.25">
      <c r="A37" s="22" t="s">
        <v>369</v>
      </c>
      <c r="B37" s="46" t="s">
        <v>104</v>
      </c>
      <c r="C37" s="22" t="s">
        <v>310</v>
      </c>
      <c r="D37" s="22" t="s">
        <v>102</v>
      </c>
      <c r="E37" s="22"/>
      <c r="F37" s="47"/>
      <c r="G37" s="282"/>
      <c r="H37" s="283"/>
      <c r="I37" s="283"/>
      <c r="J37" s="283"/>
      <c r="K37" s="283"/>
      <c r="L37" s="283"/>
      <c r="M37" s="283"/>
      <c r="N37" s="283"/>
      <c r="O37" s="130">
        <v>45220</v>
      </c>
    </row>
    <row r="38" spans="1:19" ht="31.5">
      <c r="A38" s="21" t="s">
        <v>370</v>
      </c>
      <c r="B38" s="49" t="s">
        <v>104</v>
      </c>
      <c r="C38" s="21" t="s">
        <v>310</v>
      </c>
      <c r="D38" s="21" t="s">
        <v>102</v>
      </c>
      <c r="E38" s="21"/>
      <c r="F38" s="50"/>
      <c r="G38" s="278"/>
      <c r="H38" s="279"/>
      <c r="I38" s="279"/>
      <c r="J38" s="279"/>
      <c r="K38" s="279"/>
      <c r="L38" s="279"/>
      <c r="M38" s="279"/>
      <c r="N38" s="279"/>
      <c r="O38" s="130">
        <v>45220</v>
      </c>
    </row>
    <row r="39" spans="1:19" ht="31.5">
      <c r="A39" s="249" t="s">
        <v>371</v>
      </c>
      <c r="B39" s="248" t="s">
        <v>104</v>
      </c>
      <c r="C39" s="249" t="s">
        <v>310</v>
      </c>
      <c r="D39" s="249" t="s">
        <v>135</v>
      </c>
      <c r="E39" s="249"/>
      <c r="F39" s="251"/>
      <c r="G39" s="282"/>
      <c r="H39" s="283"/>
      <c r="I39" s="283"/>
      <c r="J39" s="283"/>
      <c r="K39" s="283"/>
      <c r="L39" s="283"/>
      <c r="M39" s="283"/>
      <c r="N39" s="283"/>
      <c r="O39" s="130">
        <v>45220</v>
      </c>
    </row>
    <row r="40" spans="1:19" ht="31.5">
      <c r="A40" s="247" t="s">
        <v>372</v>
      </c>
      <c r="B40" s="246" t="s">
        <v>104</v>
      </c>
      <c r="C40" s="247" t="s">
        <v>373</v>
      </c>
      <c r="D40" s="247" t="s">
        <v>102</v>
      </c>
      <c r="E40" s="247"/>
      <c r="F40" s="250"/>
      <c r="G40" s="278"/>
      <c r="H40" s="279"/>
      <c r="I40" s="279"/>
      <c r="J40" s="279"/>
      <c r="K40" s="279"/>
      <c r="L40" s="279"/>
      <c r="M40" s="279"/>
      <c r="N40" s="279"/>
      <c r="O40" s="130">
        <v>45220</v>
      </c>
    </row>
    <row r="41" spans="1:19" ht="32.25" thickBot="1">
      <c r="A41" s="23" t="s">
        <v>227</v>
      </c>
      <c r="B41" s="58" t="s">
        <v>76</v>
      </c>
      <c r="C41" s="59" t="s">
        <v>104</v>
      </c>
      <c r="D41" s="59" t="s">
        <v>310</v>
      </c>
      <c r="E41" s="59" t="s">
        <v>102</v>
      </c>
      <c r="F41" s="23"/>
      <c r="G41" s="285"/>
      <c r="H41" s="286"/>
      <c r="I41" s="286"/>
      <c r="J41" s="286"/>
      <c r="K41" s="286"/>
      <c r="L41" s="286"/>
      <c r="M41" s="286"/>
      <c r="N41" s="286"/>
      <c r="O41" s="130">
        <v>45220</v>
      </c>
    </row>
    <row r="42" spans="1:19" ht="25.5" customHeight="1" thickTop="1">
      <c r="A42" s="56"/>
      <c r="B42" s="56"/>
      <c r="C42" s="56"/>
      <c r="D42" s="56"/>
      <c r="E42" s="56"/>
      <c r="F42" s="60"/>
    </row>
    <row r="44" spans="1:19">
      <c r="A44" s="42" t="s">
        <v>228</v>
      </c>
    </row>
    <row r="45" spans="1:19" ht="16.5" customHeight="1" thickBot="1">
      <c r="A45" s="292" t="s">
        <v>268</v>
      </c>
      <c r="B45" s="292"/>
      <c r="C45" s="292"/>
      <c r="D45" s="292"/>
      <c r="E45" s="61"/>
      <c r="F45" s="61"/>
      <c r="G45" s="42" t="s">
        <v>246</v>
      </c>
      <c r="I45" s="42"/>
      <c r="J45" s="62"/>
      <c r="K45" s="62"/>
      <c r="L45" s="62"/>
      <c r="M45" s="62"/>
      <c r="N45" s="62"/>
      <c r="O45" s="62"/>
      <c r="P45" s="62"/>
      <c r="Q45" s="62"/>
      <c r="R45" s="62"/>
      <c r="S45" s="62"/>
    </row>
    <row r="46" spans="1:19" ht="16.5" customHeight="1" thickTop="1">
      <c r="A46" s="292"/>
      <c r="B46" s="292"/>
      <c r="C46" s="292"/>
      <c r="D46" s="292"/>
      <c r="E46" s="61"/>
      <c r="F46" s="61"/>
      <c r="G46" s="280" t="s">
        <v>190</v>
      </c>
      <c r="H46" s="281"/>
      <c r="I46" s="276" t="s">
        <v>247</v>
      </c>
      <c r="J46" s="284"/>
      <c r="K46" s="284"/>
      <c r="L46" s="284"/>
      <c r="M46" s="62"/>
      <c r="N46" s="62"/>
      <c r="O46" s="62"/>
      <c r="P46" s="62"/>
      <c r="Q46" s="62"/>
      <c r="R46" s="62"/>
      <c r="S46" s="62"/>
    </row>
    <row r="47" spans="1:19" ht="16.5" customHeight="1">
      <c r="A47" s="291" t="s">
        <v>229</v>
      </c>
      <c r="B47" s="291"/>
      <c r="C47" s="291"/>
      <c r="D47" s="291"/>
      <c r="E47" s="61"/>
      <c r="F47" s="61"/>
      <c r="G47" s="301" t="s">
        <v>164</v>
      </c>
      <c r="H47" s="301"/>
      <c r="I47" s="287" t="s">
        <v>250</v>
      </c>
      <c r="J47" s="287"/>
      <c r="K47" s="287"/>
      <c r="L47" s="287"/>
      <c r="M47" s="62"/>
      <c r="N47" s="62"/>
      <c r="O47" s="62"/>
      <c r="P47" s="62"/>
      <c r="Q47" s="62"/>
      <c r="R47" s="62"/>
      <c r="S47" s="62"/>
    </row>
    <row r="48" spans="1:19" ht="16.5" customHeight="1" thickBot="1">
      <c r="A48" s="291"/>
      <c r="B48" s="291"/>
      <c r="C48" s="291"/>
      <c r="D48" s="291"/>
      <c r="E48" s="61"/>
      <c r="F48" s="61"/>
      <c r="G48" s="302"/>
      <c r="H48" s="302"/>
      <c r="I48" s="287" t="s">
        <v>251</v>
      </c>
      <c r="J48" s="287"/>
      <c r="K48" s="287"/>
      <c r="L48" s="287"/>
      <c r="M48" s="62"/>
      <c r="N48" s="62"/>
      <c r="O48" s="62"/>
      <c r="P48" s="62"/>
      <c r="Q48" s="62"/>
      <c r="R48" s="62"/>
      <c r="S48" s="62"/>
    </row>
    <row r="49" spans="1:12" ht="16.5" thickTop="1">
      <c r="A49" s="43" t="s">
        <v>190</v>
      </c>
      <c r="B49" s="43" t="s">
        <v>230</v>
      </c>
      <c r="C49" s="43" t="s">
        <v>231</v>
      </c>
      <c r="G49" s="302"/>
      <c r="H49" s="302"/>
      <c r="I49" s="287" t="s">
        <v>311</v>
      </c>
      <c r="J49" s="287"/>
      <c r="K49" s="287"/>
      <c r="L49" s="287"/>
    </row>
    <row r="50" spans="1:12" ht="15.75" customHeight="1">
      <c r="A50" s="63" t="s">
        <v>156</v>
      </c>
      <c r="B50" s="74">
        <v>700</v>
      </c>
      <c r="C50" s="74"/>
      <c r="G50" s="302"/>
      <c r="H50" s="302"/>
      <c r="I50" s="300" t="s">
        <v>252</v>
      </c>
      <c r="J50" s="300"/>
      <c r="K50" s="300"/>
      <c r="L50" s="300"/>
    </row>
    <row r="51" spans="1:12">
      <c r="A51" s="26" t="s">
        <v>109</v>
      </c>
      <c r="B51" s="75">
        <v>1350</v>
      </c>
      <c r="C51" s="75">
        <v>239</v>
      </c>
      <c r="G51" s="302"/>
      <c r="H51" s="302"/>
      <c r="I51" s="287" t="s">
        <v>253</v>
      </c>
      <c r="J51" s="287"/>
      <c r="K51" s="287"/>
      <c r="L51" s="287"/>
    </row>
    <row r="52" spans="1:12">
      <c r="A52" s="63" t="s">
        <v>161</v>
      </c>
      <c r="B52" s="74">
        <v>1000</v>
      </c>
      <c r="C52" s="74">
        <v>400</v>
      </c>
      <c r="G52" s="302"/>
      <c r="H52" s="302"/>
      <c r="I52" s="287" t="s">
        <v>254</v>
      </c>
      <c r="J52" s="287"/>
      <c r="K52" s="287"/>
      <c r="L52" s="287"/>
    </row>
    <row r="53" spans="1:12">
      <c r="A53" s="26" t="s">
        <v>104</v>
      </c>
      <c r="B53" s="75">
        <v>1000</v>
      </c>
      <c r="C53" s="75">
        <v>367</v>
      </c>
      <c r="G53" s="303"/>
      <c r="H53" s="303"/>
      <c r="I53" s="304" t="s">
        <v>255</v>
      </c>
      <c r="J53" s="304"/>
      <c r="K53" s="304"/>
      <c r="L53" s="304"/>
    </row>
    <row r="54" spans="1:12">
      <c r="A54" s="63" t="s">
        <v>310</v>
      </c>
      <c r="B54" s="74">
        <v>1000</v>
      </c>
      <c r="C54" s="74">
        <v>150</v>
      </c>
      <c r="G54" s="310" t="s">
        <v>163</v>
      </c>
      <c r="H54" s="310"/>
      <c r="I54" s="308" t="s">
        <v>263</v>
      </c>
      <c r="J54" s="308"/>
      <c r="K54" s="308"/>
      <c r="L54" s="308"/>
    </row>
    <row r="55" spans="1:12" ht="15.75" customHeight="1">
      <c r="A55" s="26" t="s">
        <v>132</v>
      </c>
      <c r="B55" s="75">
        <v>1000</v>
      </c>
      <c r="C55" s="75">
        <v>150</v>
      </c>
      <c r="G55" s="306" t="s">
        <v>135</v>
      </c>
      <c r="H55" s="306"/>
      <c r="I55" s="309" t="s">
        <v>256</v>
      </c>
      <c r="J55" s="309"/>
      <c r="K55" s="309"/>
      <c r="L55" s="309"/>
    </row>
    <row r="56" spans="1:12" ht="16.5" thickBot="1">
      <c r="A56" s="64" t="s">
        <v>310</v>
      </c>
      <c r="B56" s="74">
        <v>1000</v>
      </c>
      <c r="C56" s="74">
        <v>150</v>
      </c>
      <c r="G56" s="307" t="s">
        <v>132</v>
      </c>
      <c r="H56" s="307"/>
      <c r="I56" s="307" t="s">
        <v>257</v>
      </c>
      <c r="J56" s="307"/>
      <c r="K56" s="307"/>
      <c r="L56" s="307"/>
    </row>
    <row r="57" spans="1:12" ht="16.5" customHeight="1" thickTop="1">
      <c r="A57" s="26" t="s">
        <v>158</v>
      </c>
      <c r="B57" s="75">
        <v>2000</v>
      </c>
      <c r="C57" s="75">
        <v>150</v>
      </c>
    </row>
    <row r="58" spans="1:12">
      <c r="A58" s="63" t="s">
        <v>127</v>
      </c>
      <c r="B58" s="74">
        <v>1000</v>
      </c>
      <c r="C58" s="74">
        <v>250</v>
      </c>
      <c r="G58" s="305" t="s">
        <v>312</v>
      </c>
      <c r="H58" s="305"/>
      <c r="I58" s="305"/>
      <c r="J58" s="305"/>
      <c r="K58" s="305"/>
      <c r="L58" s="305"/>
    </row>
    <row r="59" spans="1:12" ht="16.5" customHeight="1" thickBot="1">
      <c r="A59" s="203" t="s">
        <v>102</v>
      </c>
      <c r="B59" s="204">
        <v>1000</v>
      </c>
      <c r="C59" s="205">
        <v>260</v>
      </c>
      <c r="G59" s="305"/>
      <c r="H59" s="305"/>
      <c r="I59" s="305"/>
      <c r="J59" s="305"/>
      <c r="K59" s="305"/>
      <c r="L59" s="305"/>
    </row>
    <row r="60" spans="1:12" ht="16.5" customHeight="1" thickTop="1">
      <c r="A60" s="202"/>
      <c r="B60" s="108"/>
      <c r="C60" s="108"/>
      <c r="G60" s="305"/>
      <c r="H60" s="305"/>
      <c r="I60" s="305"/>
      <c r="J60" s="305"/>
      <c r="K60" s="305"/>
      <c r="L60" s="305"/>
    </row>
    <row r="61" spans="1:12">
      <c r="G61" s="305"/>
      <c r="H61" s="305"/>
      <c r="I61" s="305"/>
      <c r="J61" s="305"/>
      <c r="K61" s="305"/>
      <c r="L61" s="305"/>
    </row>
    <row r="62" spans="1:12" ht="15.75" customHeight="1">
      <c r="A62" s="42" t="s">
        <v>232</v>
      </c>
      <c r="G62" s="305"/>
      <c r="H62" s="305"/>
      <c r="I62" s="305"/>
      <c r="J62" s="305"/>
      <c r="K62" s="305"/>
      <c r="L62" s="305"/>
    </row>
    <row r="63" spans="1:12">
      <c r="A63" s="292" t="s">
        <v>233</v>
      </c>
      <c r="B63" s="292"/>
      <c r="C63" s="292"/>
      <c r="D63" s="292"/>
      <c r="E63" s="292"/>
      <c r="F63" s="68"/>
      <c r="G63" s="305"/>
      <c r="H63" s="305"/>
      <c r="I63" s="305"/>
      <c r="J63" s="305"/>
      <c r="K63" s="305"/>
      <c r="L63" s="305"/>
    </row>
    <row r="64" spans="1:12">
      <c r="A64" s="65" t="s">
        <v>190</v>
      </c>
      <c r="B64" s="66" t="s">
        <v>234</v>
      </c>
      <c r="C64" s="276" t="s">
        <v>235</v>
      </c>
      <c r="D64" s="277"/>
      <c r="E64" s="67" t="s">
        <v>236</v>
      </c>
      <c r="G64" s="305"/>
      <c r="H64" s="305"/>
      <c r="I64" s="305"/>
      <c r="J64" s="305"/>
      <c r="K64" s="305"/>
      <c r="L64" s="305"/>
    </row>
    <row r="65" spans="1:12">
      <c r="A65" s="69" t="s">
        <v>104</v>
      </c>
      <c r="B65" s="70" t="s">
        <v>360</v>
      </c>
      <c r="C65" s="70" t="s">
        <v>362</v>
      </c>
      <c r="D65" s="70"/>
      <c r="E65" s="76"/>
      <c r="G65" s="41"/>
      <c r="H65" s="41"/>
      <c r="I65" s="41"/>
      <c r="J65" s="41"/>
      <c r="K65" s="41"/>
      <c r="L65" s="41"/>
    </row>
    <row r="66" spans="1:12">
      <c r="A66" s="201" t="s">
        <v>301</v>
      </c>
      <c r="B66" s="72" t="s">
        <v>352</v>
      </c>
      <c r="C66" s="72" t="s">
        <v>353</v>
      </c>
      <c r="D66" s="72"/>
      <c r="E66" s="77">
        <v>250</v>
      </c>
      <c r="G66" s="305" t="s">
        <v>313</v>
      </c>
      <c r="H66" s="305"/>
      <c r="I66" s="305"/>
      <c r="J66" s="305"/>
      <c r="K66" s="305"/>
      <c r="L66" s="305"/>
    </row>
    <row r="67" spans="1:12">
      <c r="A67" s="71" t="s">
        <v>301</v>
      </c>
      <c r="B67" s="72" t="s">
        <v>238</v>
      </c>
      <c r="C67" s="72" t="s">
        <v>354</v>
      </c>
      <c r="D67" s="72"/>
      <c r="E67" s="77">
        <v>250</v>
      </c>
      <c r="G67" s="305"/>
      <c r="H67" s="305"/>
      <c r="I67" s="305"/>
      <c r="J67" s="305"/>
      <c r="K67" s="305"/>
      <c r="L67" s="305"/>
    </row>
    <row r="68" spans="1:12">
      <c r="A68" s="69" t="s">
        <v>149</v>
      </c>
      <c r="B68" s="70" t="s">
        <v>237</v>
      </c>
      <c r="C68" s="274" t="s">
        <v>240</v>
      </c>
      <c r="D68" s="275"/>
      <c r="E68" s="298">
        <v>450</v>
      </c>
      <c r="G68" s="305"/>
      <c r="H68" s="305"/>
      <c r="I68" s="305"/>
      <c r="J68" s="305"/>
      <c r="K68" s="305"/>
      <c r="L68" s="305"/>
    </row>
    <row r="69" spans="1:12" ht="16.5" customHeight="1">
      <c r="A69" s="71" t="s">
        <v>160</v>
      </c>
      <c r="B69" s="72" t="s">
        <v>238</v>
      </c>
      <c r="C69" s="272" t="s">
        <v>240</v>
      </c>
      <c r="D69" s="273"/>
      <c r="E69" s="298"/>
      <c r="G69" s="305"/>
      <c r="H69" s="305"/>
      <c r="I69" s="305"/>
      <c r="J69" s="305"/>
      <c r="K69" s="305"/>
      <c r="L69" s="305"/>
    </row>
    <row r="70" spans="1:12" ht="32.25" thickBot="1">
      <c r="A70" s="23" t="s">
        <v>150</v>
      </c>
      <c r="B70" s="73" t="s">
        <v>239</v>
      </c>
      <c r="C70" s="270" t="s">
        <v>240</v>
      </c>
      <c r="D70" s="271"/>
      <c r="E70" s="299"/>
    </row>
    <row r="71" spans="1:12" ht="16.5" thickTop="1">
      <c r="A71" s="269" t="s">
        <v>302</v>
      </c>
      <c r="B71" s="269"/>
      <c r="C71" s="269"/>
      <c r="D71" s="269"/>
      <c r="E71" s="269"/>
    </row>
  </sheetData>
  <sheetProtection sheet="1" objects="1" scenarios="1"/>
  <mergeCells count="70">
    <mergeCell ref="G17:N17"/>
    <mergeCell ref="G18:N18"/>
    <mergeCell ref="G26:N26"/>
    <mergeCell ref="B15:F15"/>
    <mergeCell ref="G15:N15"/>
    <mergeCell ref="G22:N22"/>
    <mergeCell ref="G23:N23"/>
    <mergeCell ref="G19:N19"/>
    <mergeCell ref="A13:C13"/>
    <mergeCell ref="D4:E4"/>
    <mergeCell ref="D5:E5"/>
    <mergeCell ref="D6:E6"/>
    <mergeCell ref="F4:H4"/>
    <mergeCell ref="F5:H5"/>
    <mergeCell ref="F6:H6"/>
    <mergeCell ref="I4:O4"/>
    <mergeCell ref="I5:O5"/>
    <mergeCell ref="I6:O6"/>
    <mergeCell ref="G16:N16"/>
    <mergeCell ref="G34:N34"/>
    <mergeCell ref="G25:N25"/>
    <mergeCell ref="G29:N29"/>
    <mergeCell ref="G30:N30"/>
    <mergeCell ref="G31:N31"/>
    <mergeCell ref="G20:N20"/>
    <mergeCell ref="G21:N21"/>
    <mergeCell ref="G24:N24"/>
    <mergeCell ref="A14:H14"/>
    <mergeCell ref="I7:O9"/>
    <mergeCell ref="D7:E9"/>
    <mergeCell ref="F7:H9"/>
    <mergeCell ref="A63:E63"/>
    <mergeCell ref="E68:E70"/>
    <mergeCell ref="I49:L49"/>
    <mergeCell ref="I50:L50"/>
    <mergeCell ref="I51:L51"/>
    <mergeCell ref="I52:L52"/>
    <mergeCell ref="G47:H53"/>
    <mergeCell ref="I53:L53"/>
    <mergeCell ref="G58:L64"/>
    <mergeCell ref="G66:L69"/>
    <mergeCell ref="G55:H55"/>
    <mergeCell ref="G56:H56"/>
    <mergeCell ref="I54:L54"/>
    <mergeCell ref="I55:L55"/>
    <mergeCell ref="I56:L56"/>
    <mergeCell ref="G54:H54"/>
    <mergeCell ref="I47:L47"/>
    <mergeCell ref="G36:N36"/>
    <mergeCell ref="G32:N32"/>
    <mergeCell ref="G33:N33"/>
    <mergeCell ref="A47:D48"/>
    <mergeCell ref="A45:D46"/>
    <mergeCell ref="I48:L48"/>
    <mergeCell ref="G35:N35"/>
    <mergeCell ref="B36:F36"/>
    <mergeCell ref="G28:N28"/>
    <mergeCell ref="G46:H46"/>
    <mergeCell ref="G37:N37"/>
    <mergeCell ref="I46:L46"/>
    <mergeCell ref="G27:N27"/>
    <mergeCell ref="G41:N41"/>
    <mergeCell ref="G38:N38"/>
    <mergeCell ref="G39:N39"/>
    <mergeCell ref="G40:N40"/>
    <mergeCell ref="A71:E71"/>
    <mergeCell ref="C70:D70"/>
    <mergeCell ref="C69:D69"/>
    <mergeCell ref="C68:D68"/>
    <mergeCell ref="C64:D64"/>
  </mergeCells>
  <phoneticPr fontId="0" type="noConversion"/>
  <conditionalFormatting sqref="O27:O35 O37:O41 O17:O18">
    <cfRule type="expression" dxfId="67" priority="19">
      <formula>$O17-TODAY()&lt;30</formula>
    </cfRule>
    <cfRule type="expression" dxfId="66" priority="21">
      <formula>AND($O17-TODAY()&gt;=30, $O17-TODAY()&lt;=90)</formula>
    </cfRule>
    <cfRule type="expression" dxfId="65" priority="42">
      <formula>$O17-TODAY()&gt;90</formula>
    </cfRule>
  </conditionalFormatting>
  <conditionalFormatting sqref="O16">
    <cfRule type="expression" dxfId="64" priority="7">
      <formula>$O16-TODAY()&lt;30</formula>
    </cfRule>
    <cfRule type="expression" dxfId="63" priority="8">
      <formula>AND($O16-TODAY()&gt;=30, $O16-TODAY()&lt;=90)</formula>
    </cfRule>
    <cfRule type="expression" dxfId="62" priority="9">
      <formula>$O16-TODAY()&gt;90</formula>
    </cfRule>
  </conditionalFormatting>
  <conditionalFormatting sqref="O19:O25">
    <cfRule type="expression" dxfId="61" priority="1">
      <formula>$O19-TODAY()&lt;30</formula>
    </cfRule>
    <cfRule type="expression" dxfId="60" priority="2">
      <formula>AND($O19-TODAY()&gt;=30, $O19-TODAY()&lt;=90)</formula>
    </cfRule>
    <cfRule type="expression" dxfId="59" priority="3">
      <formula>$O19-TODAY()&gt;90</formula>
    </cfRule>
  </conditionalFormatting>
  <hyperlinks>
    <hyperlink ref="F7" location="'Participant list'!B3" display="Deltakerliste (se &quot;Participant list&quot; ark)."/>
    <hyperlink ref="A13" r:id="rId1" display="Avatalekatalog (link åpnes i netleseren)"/>
    <hyperlink ref="A13:B13" r:id="rId2" display="Avatalekatalog (via &quot;Administrasjon&quot; in Programkiosk)"/>
    <hyperlink ref="F11" location="'Car Rental Form'!A1" display="Car Rental Form"/>
    <hyperlink ref="G35:N35" location="'Start page'!G48" display="Refer to the tabel below for an overview of pipette tip producers and suppliers."/>
    <hyperlink ref="A4" location="Bestillingsskjema!B7" display="Bestillingsskjema"/>
    <hyperlink ref="A6" location="'Participant list'!B3" display="Participant list"/>
    <hyperlink ref="A7" location="'Traveler Info'!A1" display="Traveler Info"/>
    <hyperlink ref="A9" location="Distributors!B3" display="Leverandører"/>
    <hyperlink ref="A8" location="'Car Rental Form'!A1" display="Car Rental Form"/>
    <hyperlink ref="F10" r:id="rId3" display="See UiO website for details"/>
    <hyperlink ref="A5" location="'Purchase request form'!B7" display="Purchase request form"/>
    <hyperlink ref="I6:O6" r:id="rId4" display="Link to letters"/>
    <hyperlink ref="D22:F22" r:id="rId5" display="*See UiO website for details"/>
    <hyperlink ref="I10" location="'Traveler Info'!A1" display="&quot;Traveler info&quot; sheet"/>
    <hyperlink ref="A36" r:id="rId6"/>
  </hyperlinks>
  <pageMargins left="0.47244094488188981" right="0.23622047244094491" top="0.74803149606299213" bottom="0.74803149606299213" header="0.31496062992125984" footer="0.31496062992125984"/>
  <pageSetup paperSize="9" scale="72" fitToHeight="0" orientation="landscape" r:id="rId7"/>
  <headerFooter alignWithMargins="0"/>
  <rowBreaks count="2" manualBreakCount="2">
    <brk id="25" max="14" man="1"/>
    <brk id="42"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E98882"/>
    <pageSetUpPr fitToPage="1"/>
  </sheetPr>
  <dimension ref="A1:J55"/>
  <sheetViews>
    <sheetView tabSelected="1" zoomScale="80" zoomScaleNormal="80" workbookViewId="0">
      <selection activeCell="B8" sqref="B8"/>
    </sheetView>
  </sheetViews>
  <sheetFormatPr defaultColWidth="11.42578125" defaultRowHeight="12.75"/>
  <cols>
    <col min="1" max="1" width="20.7109375" style="148" customWidth="1"/>
    <col min="2" max="2" width="50.7109375" style="148" customWidth="1"/>
    <col min="3" max="3" width="25.7109375" style="148" customWidth="1"/>
    <col min="4" max="7" width="11.7109375" style="148" customWidth="1"/>
    <col min="8" max="8" width="11.42578125" style="191" customWidth="1"/>
    <col min="9" max="10" width="11.42578125" style="192"/>
    <col min="11" max="11" width="11.42578125" style="148"/>
    <col min="12" max="12" width="21.42578125" style="148" bestFit="1" customWidth="1"/>
    <col min="13" max="16384" width="11.42578125" style="148"/>
  </cols>
  <sheetData>
    <row r="1" spans="1:7" ht="30" customHeight="1">
      <c r="A1" s="196"/>
      <c r="B1" s="152"/>
      <c r="C1" s="152"/>
      <c r="D1" s="149"/>
      <c r="E1" s="82" t="s">
        <v>33</v>
      </c>
      <c r="F1" s="342"/>
      <c r="G1" s="342"/>
    </row>
    <row r="2" spans="1:7" ht="30" customHeight="1">
      <c r="A2" s="152"/>
      <c r="B2" s="354" t="s">
        <v>0</v>
      </c>
      <c r="C2" s="354"/>
      <c r="D2" s="355"/>
      <c r="E2" s="83" t="s">
        <v>5</v>
      </c>
      <c r="F2" s="343"/>
      <c r="G2" s="343"/>
    </row>
    <row r="3" spans="1:7" ht="30" customHeight="1">
      <c r="A3" s="197"/>
      <c r="B3" s="354"/>
      <c r="C3" s="354"/>
      <c r="D3" s="355"/>
      <c r="E3" s="83" t="s">
        <v>4</v>
      </c>
      <c r="F3" s="344"/>
      <c r="G3" s="344"/>
    </row>
    <row r="4" spans="1:7" ht="18.75">
      <c r="A4" s="197"/>
      <c r="B4" s="356"/>
      <c r="C4" s="356"/>
      <c r="D4" s="357"/>
      <c r="E4" s="345" t="s">
        <v>3</v>
      </c>
      <c r="F4" s="346"/>
      <c r="G4" s="347"/>
    </row>
    <row r="5" spans="1:7" ht="8.1" customHeight="1">
      <c r="A5" s="159"/>
      <c r="B5" s="198"/>
      <c r="C5" s="159"/>
      <c r="D5" s="159"/>
      <c r="E5" s="152"/>
      <c r="F5" s="152"/>
      <c r="G5" s="199"/>
    </row>
    <row r="6" spans="1:7" ht="30" customHeight="1">
      <c r="A6" s="370" t="s">
        <v>335</v>
      </c>
      <c r="B6" s="371"/>
      <c r="C6" s="371"/>
      <c r="D6" s="371"/>
      <c r="E6" s="371"/>
      <c r="F6" s="371"/>
      <c r="G6" s="372"/>
    </row>
    <row r="7" spans="1:7" ht="8.1" customHeight="1">
      <c r="A7" s="152"/>
      <c r="B7" s="190"/>
      <c r="C7" s="152"/>
      <c r="D7" s="152"/>
      <c r="E7" s="152"/>
      <c r="F7" s="152"/>
      <c r="G7" s="152"/>
    </row>
    <row r="8" spans="1:7" ht="18" customHeight="1">
      <c r="A8" s="131" t="s">
        <v>325</v>
      </c>
      <c r="B8" s="254"/>
      <c r="C8" s="153"/>
      <c r="D8" s="153"/>
      <c r="E8" s="153"/>
      <c r="F8" s="153"/>
      <c r="G8" s="167"/>
    </row>
    <row r="9" spans="1:7" ht="18" customHeight="1">
      <c r="A9" s="131" t="s">
        <v>1</v>
      </c>
      <c r="B9" s="206"/>
      <c r="C9" s="154"/>
      <c r="D9" s="154"/>
      <c r="E9" s="154"/>
      <c r="F9" s="154"/>
      <c r="G9" s="168"/>
    </row>
    <row r="10" spans="1:7" ht="18" customHeight="1">
      <c r="A10" s="84" t="s">
        <v>9</v>
      </c>
      <c r="B10" s="225"/>
      <c r="C10" s="155"/>
      <c r="D10" s="155"/>
      <c r="E10" s="155"/>
      <c r="F10" s="155"/>
      <c r="G10" s="169"/>
    </row>
    <row r="11" spans="1:7" ht="8.1" customHeight="1" thickBot="1">
      <c r="A11" s="162"/>
      <c r="B11" s="190"/>
      <c r="C11" s="152"/>
      <c r="D11" s="152"/>
      <c r="E11" s="152"/>
      <c r="F11" s="152"/>
      <c r="G11" s="161"/>
    </row>
    <row r="12" spans="1:7" ht="21.95" customHeight="1" thickBot="1">
      <c r="A12" s="395" t="s">
        <v>388</v>
      </c>
      <c r="B12" s="396"/>
      <c r="C12" s="150" t="s">
        <v>400</v>
      </c>
      <c r="D12" s="358" t="str">
        <f>IF(C12="JA", "Husk CC til ECOonline ansvarlig ingeniør (HMS-I)", "")</f>
        <v/>
      </c>
      <c r="E12" s="358"/>
      <c r="F12" s="358"/>
      <c r="G12" s="359"/>
    </row>
    <row r="13" spans="1:7" ht="18" customHeight="1" thickBot="1">
      <c r="A13" s="392" t="s">
        <v>285</v>
      </c>
      <c r="B13" s="139" t="s">
        <v>10</v>
      </c>
      <c r="C13" s="120" t="s">
        <v>290</v>
      </c>
      <c r="D13" s="360"/>
      <c r="E13" s="360"/>
      <c r="F13" s="360"/>
      <c r="G13" s="361"/>
    </row>
    <row r="14" spans="1:7" ht="18" customHeight="1" thickBot="1">
      <c r="A14" s="393"/>
      <c r="B14" s="139" t="s">
        <v>21</v>
      </c>
      <c r="C14" s="268"/>
      <c r="D14" s="362"/>
      <c r="E14" s="362"/>
      <c r="F14" s="362"/>
      <c r="G14" s="363"/>
    </row>
    <row r="15" spans="1:7" ht="40.5" customHeight="1" thickBot="1">
      <c r="A15" s="393"/>
      <c r="B15" s="267" t="s">
        <v>397</v>
      </c>
      <c r="C15" s="120" t="s">
        <v>290</v>
      </c>
      <c r="D15" s="351" t="str">
        <f>IF(C15="NEI", "Det vil komme en ekstra kostand for anskaffelse av iht. Forordning (EF) nr. 1907/2006 (REACH).", "")</f>
        <v/>
      </c>
      <c r="E15" s="352"/>
      <c r="F15" s="352"/>
      <c r="G15" s="353"/>
    </row>
    <row r="16" spans="1:7" ht="35.25" customHeight="1" thickBot="1">
      <c r="A16" s="393"/>
      <c r="B16" s="267" t="s">
        <v>399</v>
      </c>
      <c r="C16" s="120" t="s">
        <v>290</v>
      </c>
      <c r="D16" s="348" t="str">
        <f>IF(C16="NEI", "Hører med din lokale HMS-ingeniør", "")</f>
        <v/>
      </c>
      <c r="E16" s="349"/>
      <c r="F16" s="349"/>
      <c r="G16" s="350"/>
    </row>
    <row r="17" spans="1:10" ht="18" customHeight="1">
      <c r="A17" s="394"/>
      <c r="B17" s="166" t="str">
        <f>IF(C16="JA", "Oppgi SOP referanse","")</f>
        <v/>
      </c>
      <c r="C17" s="383"/>
      <c r="D17" s="384"/>
      <c r="E17" s="384"/>
      <c r="F17" s="384"/>
      <c r="G17" s="385"/>
    </row>
    <row r="18" spans="1:10" ht="8.1" customHeight="1">
      <c r="A18" s="152"/>
      <c r="B18" s="190"/>
      <c r="C18" s="152"/>
      <c r="D18" s="152"/>
      <c r="E18" s="152"/>
      <c r="F18" s="152"/>
      <c r="G18" s="152"/>
    </row>
    <row r="19" spans="1:10" ht="21.75" customHeight="1">
      <c r="A19" s="386" t="s">
        <v>34</v>
      </c>
      <c r="B19" s="387"/>
      <c r="C19" s="387"/>
      <c r="D19" s="387"/>
      <c r="E19" s="387"/>
      <c r="F19" s="387"/>
      <c r="G19" s="388"/>
    </row>
    <row r="20" spans="1:10" ht="33.950000000000003" customHeight="1">
      <c r="A20" s="389" t="s">
        <v>391</v>
      </c>
      <c r="B20" s="390"/>
      <c r="C20" s="390"/>
      <c r="D20" s="390"/>
      <c r="E20" s="390"/>
      <c r="F20" s="390"/>
      <c r="G20" s="391"/>
    </row>
    <row r="21" spans="1:10" ht="38.25" customHeight="1" thickBot="1">
      <c r="A21" s="216" t="s">
        <v>293</v>
      </c>
      <c r="B21" s="217" t="s">
        <v>19</v>
      </c>
      <c r="C21" s="218" t="s">
        <v>7</v>
      </c>
      <c r="D21" s="217" t="s">
        <v>322</v>
      </c>
      <c r="E21" s="217" t="s">
        <v>2</v>
      </c>
      <c r="F21" s="217" t="s">
        <v>270</v>
      </c>
      <c r="G21" s="217" t="s">
        <v>23</v>
      </c>
    </row>
    <row r="22" spans="1:10" s="233" customFormat="1" ht="24" customHeight="1" thickBot="1">
      <c r="A22" s="212"/>
      <c r="B22" s="226"/>
      <c r="C22" s="88"/>
      <c r="D22" s="235"/>
      <c r="E22" s="86"/>
      <c r="F22" s="109">
        <f>D22*E22</f>
        <v>0</v>
      </c>
      <c r="G22" s="227" t="s">
        <v>24</v>
      </c>
      <c r="H22" s="231"/>
      <c r="I22" s="232"/>
      <c r="J22" s="232"/>
    </row>
    <row r="23" spans="1:10" s="234" customFormat="1" ht="24" customHeight="1" thickBot="1">
      <c r="A23" s="212"/>
      <c r="B23" s="228"/>
      <c r="C23" s="88"/>
      <c r="D23" s="236"/>
      <c r="E23" s="87"/>
      <c r="F23" s="109">
        <f t="shared" ref="F23:F35" si="0">D23*E23</f>
        <v>0</v>
      </c>
      <c r="G23" s="227" t="s">
        <v>24</v>
      </c>
      <c r="H23" s="231"/>
      <c r="I23" s="231"/>
      <c r="J23" s="231"/>
    </row>
    <row r="24" spans="1:10" s="234" customFormat="1" ht="24" customHeight="1" thickBot="1">
      <c r="A24" s="213"/>
      <c r="B24" s="228"/>
      <c r="C24" s="88"/>
      <c r="D24" s="236"/>
      <c r="E24" s="87"/>
      <c r="F24" s="109">
        <f t="shared" si="0"/>
        <v>0</v>
      </c>
      <c r="G24" s="227" t="s">
        <v>24</v>
      </c>
      <c r="H24" s="231"/>
      <c r="I24" s="231"/>
      <c r="J24" s="231"/>
    </row>
    <row r="25" spans="1:10" s="234" customFormat="1" ht="24" customHeight="1" thickBot="1">
      <c r="A25" s="214"/>
      <c r="B25" s="88"/>
      <c r="C25" s="88"/>
      <c r="D25" s="240"/>
      <c r="E25" s="241"/>
      <c r="F25" s="109">
        <f>D25*E25</f>
        <v>0</v>
      </c>
      <c r="G25" s="227" t="s">
        <v>24</v>
      </c>
      <c r="H25" s="231"/>
      <c r="I25" s="231"/>
      <c r="J25" s="231"/>
    </row>
    <row r="26" spans="1:10" s="234" customFormat="1" ht="24" customHeight="1" thickBot="1">
      <c r="A26" s="214"/>
      <c r="B26" s="88"/>
      <c r="C26" s="88"/>
      <c r="D26" s="240"/>
      <c r="E26" s="241"/>
      <c r="F26" s="109">
        <f>D26*E26</f>
        <v>0</v>
      </c>
      <c r="G26" s="227" t="s">
        <v>24</v>
      </c>
      <c r="H26" s="231"/>
      <c r="I26" s="231"/>
      <c r="J26" s="231"/>
    </row>
    <row r="27" spans="1:10" s="234" customFormat="1" ht="24" customHeight="1" thickBot="1">
      <c r="A27" s="212"/>
      <c r="B27" s="138"/>
      <c r="C27" s="88"/>
      <c r="D27" s="235"/>
      <c r="E27" s="86"/>
      <c r="F27" s="109">
        <f t="shared" si="0"/>
        <v>0</v>
      </c>
      <c r="G27" s="227" t="s">
        <v>24</v>
      </c>
      <c r="H27" s="231"/>
      <c r="I27" s="231"/>
      <c r="J27" s="231"/>
    </row>
    <row r="28" spans="1:10" s="234" customFormat="1" ht="24" customHeight="1" thickBot="1">
      <c r="A28" s="214"/>
      <c r="B28" s="138"/>
      <c r="C28" s="88"/>
      <c r="D28" s="235"/>
      <c r="E28" s="86"/>
      <c r="F28" s="109">
        <f t="shared" si="0"/>
        <v>0</v>
      </c>
      <c r="G28" s="227" t="s">
        <v>24</v>
      </c>
      <c r="H28" s="231"/>
      <c r="I28" s="231"/>
      <c r="J28" s="231"/>
    </row>
    <row r="29" spans="1:10" s="234" customFormat="1" ht="24" customHeight="1" thickBot="1">
      <c r="A29" s="212"/>
      <c r="B29" s="229"/>
      <c r="C29" s="88"/>
      <c r="D29" s="235"/>
      <c r="E29" s="86"/>
      <c r="F29" s="109">
        <f t="shared" si="0"/>
        <v>0</v>
      </c>
      <c r="G29" s="227" t="s">
        <v>24</v>
      </c>
      <c r="H29" s="231"/>
      <c r="I29" s="231"/>
      <c r="J29" s="231"/>
    </row>
    <row r="30" spans="1:10" s="234" customFormat="1" ht="24" customHeight="1" thickBot="1">
      <c r="A30" s="214"/>
      <c r="B30" s="229"/>
      <c r="C30" s="88"/>
      <c r="D30" s="235"/>
      <c r="E30" s="86"/>
      <c r="F30" s="109">
        <f t="shared" ref="F30:F32" si="1">D30*E30</f>
        <v>0</v>
      </c>
      <c r="G30" s="227" t="s">
        <v>24</v>
      </c>
      <c r="H30" s="231"/>
      <c r="I30" s="231"/>
      <c r="J30" s="231"/>
    </row>
    <row r="31" spans="1:10" s="234" customFormat="1" ht="24" customHeight="1" thickBot="1">
      <c r="A31" s="212"/>
      <c r="B31" s="138"/>
      <c r="C31" s="88"/>
      <c r="D31" s="235"/>
      <c r="E31" s="86"/>
      <c r="F31" s="109">
        <f t="shared" si="1"/>
        <v>0</v>
      </c>
      <c r="G31" s="227" t="s">
        <v>24</v>
      </c>
      <c r="H31" s="231"/>
      <c r="I31" s="231"/>
      <c r="J31" s="231"/>
    </row>
    <row r="32" spans="1:10" s="234" customFormat="1" ht="24" customHeight="1" thickBot="1">
      <c r="A32" s="212"/>
      <c r="B32" s="138"/>
      <c r="C32" s="88"/>
      <c r="D32" s="235"/>
      <c r="E32" s="86"/>
      <c r="F32" s="109">
        <f t="shared" si="1"/>
        <v>0</v>
      </c>
      <c r="G32" s="227" t="s">
        <v>24</v>
      </c>
      <c r="H32" s="231"/>
      <c r="I32" s="231"/>
      <c r="J32" s="231"/>
    </row>
    <row r="33" spans="1:10" s="234" customFormat="1" ht="24" customHeight="1" thickBot="1">
      <c r="A33" s="214"/>
      <c r="B33" s="229"/>
      <c r="C33" s="88"/>
      <c r="D33" s="235"/>
      <c r="E33" s="86"/>
      <c r="F33" s="109">
        <f t="shared" si="0"/>
        <v>0</v>
      </c>
      <c r="G33" s="227" t="s">
        <v>24</v>
      </c>
      <c r="H33" s="231"/>
      <c r="I33" s="231"/>
      <c r="J33" s="231"/>
    </row>
    <row r="34" spans="1:10" s="234" customFormat="1" ht="24" customHeight="1" thickBot="1">
      <c r="A34" s="212"/>
      <c r="B34" s="138"/>
      <c r="C34" s="88"/>
      <c r="D34" s="235"/>
      <c r="E34" s="86"/>
      <c r="F34" s="109">
        <f t="shared" si="0"/>
        <v>0</v>
      </c>
      <c r="G34" s="227" t="s">
        <v>24</v>
      </c>
      <c r="H34" s="231"/>
      <c r="I34" s="231"/>
      <c r="J34" s="231"/>
    </row>
    <row r="35" spans="1:10" s="234" customFormat="1" ht="24" customHeight="1" thickBot="1">
      <c r="A35" s="212"/>
      <c r="B35" s="138"/>
      <c r="C35" s="88"/>
      <c r="D35" s="235"/>
      <c r="E35" s="86"/>
      <c r="F35" s="109">
        <f t="shared" si="0"/>
        <v>0</v>
      </c>
      <c r="G35" s="227" t="s">
        <v>24</v>
      </c>
      <c r="H35" s="231"/>
      <c r="I35" s="231"/>
      <c r="J35" s="231"/>
    </row>
    <row r="36" spans="1:10" ht="24.75" customHeight="1" thickBot="1">
      <c r="A36" s="219"/>
      <c r="B36" s="220"/>
      <c r="C36" s="221"/>
      <c r="D36" s="220"/>
      <c r="E36" s="222" t="s">
        <v>8</v>
      </c>
      <c r="F36" s="223">
        <f>SUBTOTAL(9,Bestillingsskjema!$F$22:$F$35)</f>
        <v>0</v>
      </c>
      <c r="G36" s="224"/>
    </row>
    <row r="37" spans="1:10" ht="8.1" customHeight="1">
      <c r="A37" s="152"/>
      <c r="B37" s="163"/>
      <c r="C37" s="152"/>
      <c r="D37" s="152"/>
      <c r="E37" s="152"/>
      <c r="F37" s="152"/>
      <c r="G37" s="152"/>
    </row>
    <row r="38" spans="1:10" ht="19.5" customHeight="1">
      <c r="A38" s="185" t="s">
        <v>22</v>
      </c>
      <c r="B38" s="186"/>
      <c r="C38" s="184"/>
      <c r="D38" s="184"/>
      <c r="E38" s="184"/>
      <c r="F38" s="184"/>
      <c r="G38" s="183"/>
    </row>
    <row r="39" spans="1:10" ht="15" customHeight="1">
      <c r="A39" s="140" t="s">
        <v>185</v>
      </c>
      <c r="B39" s="141"/>
      <c r="C39" s="141"/>
      <c r="D39" s="141"/>
      <c r="E39" s="141"/>
      <c r="F39" s="141"/>
      <c r="G39" s="142"/>
    </row>
    <row r="40" spans="1:10" ht="20.100000000000001" customHeight="1">
      <c r="A40" s="397"/>
      <c r="B40" s="398"/>
      <c r="C40" s="398"/>
      <c r="D40" s="398"/>
      <c r="E40" s="398"/>
      <c r="F40" s="398"/>
      <c r="G40" s="399"/>
    </row>
    <row r="41" spans="1:10" ht="20.100000000000001" customHeight="1">
      <c r="A41" s="400"/>
      <c r="B41" s="401"/>
      <c r="C41" s="401"/>
      <c r="D41" s="401"/>
      <c r="E41" s="401"/>
      <c r="F41" s="401"/>
      <c r="G41" s="402"/>
    </row>
    <row r="42" spans="1:10" ht="20.100000000000001" customHeight="1">
      <c r="A42" s="400"/>
      <c r="B42" s="401"/>
      <c r="C42" s="401"/>
      <c r="D42" s="401"/>
      <c r="E42" s="401"/>
      <c r="F42" s="401"/>
      <c r="G42" s="402"/>
    </row>
    <row r="43" spans="1:10" ht="20.100000000000001" customHeight="1">
      <c r="A43" s="403"/>
      <c r="B43" s="404"/>
      <c r="C43" s="404"/>
      <c r="D43" s="404"/>
      <c r="E43" s="404"/>
      <c r="F43" s="404"/>
      <c r="G43" s="405"/>
    </row>
    <row r="44" spans="1:10" ht="8.1" customHeight="1">
      <c r="A44" s="243"/>
      <c r="B44" s="243"/>
      <c r="C44" s="152"/>
      <c r="D44" s="152"/>
      <c r="E44" s="152"/>
      <c r="F44" s="152"/>
      <c r="G44" s="159"/>
    </row>
    <row r="45" spans="1:10" s="193" customFormat="1" ht="21.95" customHeight="1">
      <c r="A45" s="406" t="s">
        <v>324</v>
      </c>
      <c r="B45" s="407"/>
      <c r="C45" s="373" t="s">
        <v>342</v>
      </c>
      <c r="D45" s="374"/>
      <c r="E45" s="374"/>
      <c r="F45" s="374"/>
      <c r="G45" s="183"/>
      <c r="H45" s="191"/>
      <c r="I45" s="192"/>
      <c r="J45" s="192"/>
    </row>
    <row r="46" spans="1:10" ht="21.95" customHeight="1">
      <c r="A46" s="242" t="s">
        <v>318</v>
      </c>
      <c r="B46" s="238"/>
      <c r="C46" s="180" t="s">
        <v>330</v>
      </c>
      <c r="D46" s="375" t="s">
        <v>326</v>
      </c>
      <c r="E46" s="375"/>
      <c r="F46" s="375"/>
      <c r="G46" s="376"/>
    </row>
    <row r="47" spans="1:10" ht="21.95" customHeight="1">
      <c r="A47" s="84" t="s">
        <v>317</v>
      </c>
      <c r="B47" s="239"/>
      <c r="C47" s="181" t="s">
        <v>331</v>
      </c>
      <c r="D47" s="377" t="s">
        <v>334</v>
      </c>
      <c r="E47" s="377"/>
      <c r="F47" s="377"/>
      <c r="G47" s="378"/>
    </row>
    <row r="48" spans="1:10" s="193" customFormat="1" ht="21.95" customHeight="1">
      <c r="A48" s="84" t="s">
        <v>295</v>
      </c>
      <c r="B48" s="238"/>
      <c r="C48" s="182" t="s">
        <v>332</v>
      </c>
      <c r="D48" s="379" t="s">
        <v>336</v>
      </c>
      <c r="E48" s="379"/>
      <c r="F48" s="379"/>
      <c r="G48" s="380"/>
      <c r="H48" s="191"/>
      <c r="I48" s="192"/>
      <c r="J48" s="192"/>
    </row>
    <row r="49" spans="1:10" s="193" customFormat="1" ht="21.95" customHeight="1">
      <c r="A49" s="84" t="s">
        <v>20</v>
      </c>
      <c r="B49" s="238"/>
      <c r="C49" s="160" t="s">
        <v>333</v>
      </c>
      <c r="D49" s="381" t="s">
        <v>168</v>
      </c>
      <c r="E49" s="381"/>
      <c r="F49" s="381"/>
      <c r="G49" s="382"/>
      <c r="H49" s="191"/>
      <c r="I49" s="192"/>
      <c r="J49" s="192"/>
    </row>
    <row r="50" spans="1:10" s="194" customFormat="1" ht="8.1" customHeight="1" thickBot="1">
      <c r="A50" s="200"/>
      <c r="B50" s="163"/>
      <c r="C50" s="152"/>
      <c r="D50" s="152"/>
      <c r="E50" s="152"/>
      <c r="F50" s="152"/>
      <c r="G50" s="161"/>
      <c r="H50" s="191"/>
      <c r="I50" s="192"/>
      <c r="J50" s="192"/>
    </row>
    <row r="51" spans="1:10" ht="21.95" customHeight="1" thickTop="1">
      <c r="A51" s="164" t="s">
        <v>349</v>
      </c>
      <c r="B51" s="151"/>
      <c r="C51" s="158"/>
      <c r="D51" s="364" t="s">
        <v>351</v>
      </c>
      <c r="E51" s="365"/>
      <c r="F51" s="156"/>
      <c r="G51" s="161"/>
    </row>
    <row r="52" spans="1:10" s="194" customFormat="1" ht="20.100000000000001" customHeight="1">
      <c r="A52" s="174" t="s">
        <v>242</v>
      </c>
      <c r="B52" s="175"/>
      <c r="C52" s="158"/>
      <c r="D52" s="366"/>
      <c r="E52" s="367"/>
      <c r="F52" s="152"/>
      <c r="G52" s="161"/>
      <c r="H52" s="191"/>
      <c r="I52" s="192"/>
      <c r="J52" s="192"/>
    </row>
    <row r="53" spans="1:10" ht="21.95" customHeight="1" thickBot="1">
      <c r="A53" s="174" t="s">
        <v>243</v>
      </c>
      <c r="B53" s="176"/>
      <c r="C53" s="158"/>
      <c r="D53" s="368"/>
      <c r="E53" s="369"/>
      <c r="F53" s="152"/>
      <c r="G53" s="207" t="s">
        <v>392</v>
      </c>
    </row>
    <row r="54" spans="1:10" s="194" customFormat="1" ht="8.1" customHeight="1" thickTop="1">
      <c r="A54" s="170"/>
      <c r="B54" s="171"/>
      <c r="C54" s="159"/>
      <c r="D54" s="159"/>
      <c r="E54" s="159"/>
      <c r="F54" s="159"/>
      <c r="G54" s="165"/>
      <c r="H54" s="191"/>
      <c r="I54" s="192"/>
      <c r="J54" s="192"/>
    </row>
    <row r="55" spans="1:10" ht="12.75" customHeight="1"/>
  </sheetData>
  <sheetProtection insertRows="0" deleteRows="0" autoFilter="0"/>
  <protectedRanges>
    <protectedRange sqref="G22:G35" name="Currency"/>
    <protectedRange sqref="A27:E35" name="Varelinjer"/>
    <protectedRange sqref="A22 D22:E26 A23:B26" name="Varelinjer_1"/>
  </protectedRanges>
  <dataConsolidate/>
  <mergeCells count="23">
    <mergeCell ref="D51:E53"/>
    <mergeCell ref="A6:G6"/>
    <mergeCell ref="C45:F45"/>
    <mergeCell ref="D46:G46"/>
    <mergeCell ref="D47:G47"/>
    <mergeCell ref="D48:G48"/>
    <mergeCell ref="D49:G49"/>
    <mergeCell ref="C17:G17"/>
    <mergeCell ref="A19:G19"/>
    <mergeCell ref="A20:G20"/>
    <mergeCell ref="A13:A17"/>
    <mergeCell ref="A12:B12"/>
    <mergeCell ref="A40:G43"/>
    <mergeCell ref="A45:B45"/>
    <mergeCell ref="F1:G1"/>
    <mergeCell ref="F2:G2"/>
    <mergeCell ref="F3:G3"/>
    <mergeCell ref="E4:G4"/>
    <mergeCell ref="D16:G16"/>
    <mergeCell ref="D15:G15"/>
    <mergeCell ref="B2:D3"/>
    <mergeCell ref="B4:D4"/>
    <mergeCell ref="D12:G14"/>
  </mergeCells>
  <phoneticPr fontId="0" type="noConversion"/>
  <conditionalFormatting sqref="C15:G15">
    <cfRule type="expression" dxfId="58" priority="11">
      <formula>$C$15="NEI"</formula>
    </cfRule>
  </conditionalFormatting>
  <conditionalFormatting sqref="C16:G16">
    <cfRule type="expression" dxfId="57" priority="9">
      <formula>$C$16="NEI"</formula>
    </cfRule>
  </conditionalFormatting>
  <conditionalFormatting sqref="D15 A17:C17 A16:D16 A13:C15">
    <cfRule type="expression" dxfId="56" priority="42">
      <formula>$C$12="JA"</formula>
    </cfRule>
  </conditionalFormatting>
  <conditionalFormatting sqref="A13:B17">
    <cfRule type="expression" dxfId="55" priority="49">
      <formula>$C$12="NEI"</formula>
    </cfRule>
  </conditionalFormatting>
  <conditionalFormatting sqref="C12">
    <cfRule type="expression" dxfId="54" priority="5">
      <formula>$C$12="JA"</formula>
    </cfRule>
  </conditionalFormatting>
  <conditionalFormatting sqref="D12">
    <cfRule type="expression" dxfId="53" priority="2">
      <formula>$C$12="JA"</formula>
    </cfRule>
  </conditionalFormatting>
  <conditionalFormatting sqref="C15">
    <cfRule type="expression" dxfId="52" priority="1">
      <formula>$C$16="NEI"</formula>
    </cfRule>
  </conditionalFormatting>
  <dataValidations count="10">
    <dataValidation type="list" allowBlank="1" showInputMessage="1" showErrorMessage="1" prompt="Velg din tilhørighet fra nedtrykksmeny" sqref="C13">
      <formula1>Seksjon</formula1>
    </dataValidation>
    <dataValidation type="list" errorStyle="warning" showInputMessage="1" prompt="Svar JA eller NEI" sqref="C12">
      <formula1>JAellerNEI</formula1>
    </dataValidation>
    <dataValidation type="textLength" operator="equal" allowBlank="1" showErrorMessage="1" errorTitle="Feil antall sifre." error="Koststed må har 8 sifre." prompt="Velg Koststed fra nedtrykksmeny eller skriv den." sqref="B46">
      <formula1>8</formula1>
    </dataValidation>
    <dataValidation type="list" allowBlank="1" showInputMessage="1" showErrorMessage="1" sqref="C15:C16">
      <formula1>JAellerNEI</formula1>
    </dataValidation>
    <dataValidation allowBlank="1" showInputMessage="1" showErrorMessage="1" prompt="Romnr. ikke navn." sqref="C14"/>
    <dataValidation errorStyle="information" allowBlank="1" errorTitle="Stedkode feilmelding" error="Oppgitt stedkode finnes ikke. Vennligst kontrollere at du ha skrevet den riktig. Evt. kan det skjekkes med å klikke på linken til venstre." sqref="B22"/>
    <dataValidation type="textLength" operator="greaterThanOrEqual" allowBlank="1" showErrorMessage="1" error="Delprosjekt skal være 9 sifre plus arbeidspakke (hvis aktuelt)." sqref="B47">
      <formula1>9</formula1>
    </dataValidation>
    <dataValidation type="whole" errorStyle="warning" operator="greaterThan" allowBlank="1" showErrorMessage="1" errorTitle="Antall" error="Bruk helst runde tall (enhet kan entres i &quot;Produkt beskrivelse&quot;)" promptTitle="Antall" prompt="Bruk helst runde tall (enhet kan entres i &quot;Produkt beskrivelse&quot;)" sqref="E22:E35">
      <formula1>0</formula1>
    </dataValidation>
    <dataValidation type="list" allowBlank="1" showInputMessage="1" sqref="G22:G36">
      <formula1>Valuta</formula1>
    </dataValidation>
    <dataValidation type="custom" showInputMessage="1" showErrorMessage="1" error="Skriv enhet's pris i Stykkpris kolonne, antall i antall kolonne." sqref="F22:F35">
      <formula1>D22*E22</formula1>
    </dataValidation>
  </dataValidations>
  <hyperlinks>
    <hyperlink ref="C21" location="Distributors!A1" display="Leverandør"/>
    <hyperlink ref="D51" r:id="rId1" display="Send inn"/>
    <hyperlink ref="A45" r:id="rId2" display="Kontostreng"/>
    <hyperlink ref="D48" location="'Participant list'!B3" display="Deltakerliste (se &quot;Participant list&quot; ark)."/>
    <hyperlink ref="D49" location="'Car Rental Form'!A1" display="Car Rental Form"/>
    <hyperlink ref="D47:F47" r:id="rId3" display="Beskriveslses brev"/>
    <hyperlink ref="D51:E53" r:id="rId4" tooltip="Husk å lagre og legge ved skjemaet" display="mailto:bestillere@ibv.uio.no?subject=%3cinsert%20your%20subject%20here%3e%20|%20%23!ikke%20bestilt"/>
  </hyperlinks>
  <pageMargins left="0.59055118110236227" right="0.23622047244094491" top="0.74803149606299213" bottom="0.74803149606299213" header="0.31496062992125984" footer="0.31496062992125984"/>
  <pageSetup paperSize="9" scale="61" orientation="portrait" r:id="rId5"/>
  <headerFooter>
    <oddHeader>&amp;C&amp;F&amp;R&amp;D</oddHeader>
  </headerFooter>
  <drawing r:id="rId6"/>
  <legacyDrawing r:id="rId7"/>
  <tableParts count="1">
    <tablePart r:id="rId8"/>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E98882"/>
    <pageSetUpPr fitToPage="1"/>
  </sheetPr>
  <dimension ref="A1:J55"/>
  <sheetViews>
    <sheetView zoomScale="80" zoomScaleNormal="80" workbookViewId="0">
      <selection activeCell="B8" sqref="B8"/>
    </sheetView>
  </sheetViews>
  <sheetFormatPr defaultColWidth="11.42578125" defaultRowHeight="12.75"/>
  <cols>
    <col min="1" max="1" width="20.7109375" style="148" customWidth="1"/>
    <col min="2" max="2" width="50.7109375" style="148" customWidth="1"/>
    <col min="3" max="3" width="25.7109375" style="148" customWidth="1"/>
    <col min="4" max="7" width="11.7109375" style="148" customWidth="1"/>
    <col min="8" max="8" width="11.42578125" style="191" customWidth="1"/>
    <col min="9" max="10" width="11.42578125" style="192"/>
    <col min="11" max="11" width="11.42578125" style="148"/>
    <col min="12" max="12" width="21.42578125" style="148" bestFit="1" customWidth="1"/>
    <col min="13" max="16384" width="11.42578125" style="148"/>
  </cols>
  <sheetData>
    <row r="1" spans="1:7" ht="30" customHeight="1">
      <c r="A1" s="196"/>
      <c r="B1" s="152"/>
      <c r="C1" s="152"/>
      <c r="D1" s="149"/>
      <c r="E1" s="82" t="s">
        <v>33</v>
      </c>
      <c r="F1" s="342"/>
      <c r="G1" s="342"/>
    </row>
    <row r="2" spans="1:7" ht="30" customHeight="1">
      <c r="A2" s="152"/>
      <c r="B2" s="354" t="s">
        <v>141</v>
      </c>
      <c r="C2" s="354"/>
      <c r="D2" s="355"/>
      <c r="E2" s="83" t="s">
        <v>5</v>
      </c>
      <c r="F2" s="343"/>
      <c r="G2" s="343"/>
    </row>
    <row r="3" spans="1:7" ht="30" customHeight="1">
      <c r="A3" s="197"/>
      <c r="B3" s="354"/>
      <c r="C3" s="354"/>
      <c r="D3" s="355"/>
      <c r="E3" s="83" t="s">
        <v>4</v>
      </c>
      <c r="F3" s="344"/>
      <c r="G3" s="344"/>
    </row>
    <row r="4" spans="1:7" ht="18.75">
      <c r="A4" s="197"/>
      <c r="B4" s="356"/>
      <c r="C4" s="356"/>
      <c r="D4" s="357"/>
      <c r="E4" s="345" t="s">
        <v>197</v>
      </c>
      <c r="F4" s="346"/>
      <c r="G4" s="347"/>
    </row>
    <row r="5" spans="1:7" ht="8.1" customHeight="1">
      <c r="A5" s="159"/>
      <c r="B5" s="198"/>
      <c r="C5" s="159"/>
      <c r="D5" s="159"/>
      <c r="E5" s="152"/>
      <c r="F5" s="152"/>
      <c r="G5" s="199"/>
    </row>
    <row r="6" spans="1:7" ht="30" customHeight="1">
      <c r="A6" s="370" t="s">
        <v>340</v>
      </c>
      <c r="B6" s="371"/>
      <c r="C6" s="371"/>
      <c r="D6" s="371"/>
      <c r="E6" s="371"/>
      <c r="F6" s="371"/>
      <c r="G6" s="372"/>
    </row>
    <row r="7" spans="1:7" ht="8.1" customHeight="1">
      <c r="A7" s="159"/>
      <c r="B7" s="190"/>
      <c r="C7" s="152"/>
      <c r="D7" s="152"/>
      <c r="E7" s="152"/>
      <c r="F7" s="152"/>
      <c r="G7" s="159"/>
    </row>
    <row r="8" spans="1:7" ht="18" customHeight="1">
      <c r="A8" s="131" t="s">
        <v>337</v>
      </c>
      <c r="B8" s="206"/>
      <c r="C8" s="153"/>
      <c r="D8" s="153"/>
      <c r="E8" s="153"/>
      <c r="F8" s="153"/>
      <c r="G8" s="167"/>
    </row>
    <row r="9" spans="1:7" ht="18" customHeight="1">
      <c r="A9" s="131" t="s">
        <v>338</v>
      </c>
      <c r="B9" s="206"/>
      <c r="C9" s="154"/>
      <c r="D9" s="154"/>
      <c r="E9" s="154"/>
      <c r="F9" s="154"/>
      <c r="G9" s="168"/>
    </row>
    <row r="10" spans="1:7" ht="18" customHeight="1">
      <c r="A10" s="84" t="s">
        <v>187</v>
      </c>
      <c r="B10" s="225"/>
      <c r="C10" s="155"/>
      <c r="D10" s="155"/>
      <c r="E10" s="155"/>
      <c r="F10" s="155"/>
      <c r="G10" s="169"/>
    </row>
    <row r="11" spans="1:7" ht="8.1" customHeight="1" thickBot="1">
      <c r="A11" s="159"/>
      <c r="B11" s="190"/>
      <c r="C11" s="152"/>
      <c r="D11" s="152"/>
      <c r="E11" s="152"/>
      <c r="F11" s="152"/>
      <c r="G11" s="159"/>
    </row>
    <row r="12" spans="1:7" ht="21.95" customHeight="1" thickBot="1">
      <c r="A12" s="395" t="s">
        <v>283</v>
      </c>
      <c r="B12" s="396"/>
      <c r="C12" s="150" t="s">
        <v>296</v>
      </c>
      <c r="D12" s="421" t="str">
        <f>IF(C12="YES", "Remember to CC your section's ECOonline responsible engineer", "")</f>
        <v/>
      </c>
      <c r="E12" s="422"/>
      <c r="F12" s="422"/>
      <c r="G12" s="423"/>
    </row>
    <row r="13" spans="1:7" ht="18" customHeight="1" thickBot="1">
      <c r="A13" s="415" t="s">
        <v>284</v>
      </c>
      <c r="B13" s="139" t="s">
        <v>188</v>
      </c>
      <c r="C13" s="120" t="s">
        <v>291</v>
      </c>
      <c r="D13" s="424"/>
      <c r="E13" s="360"/>
      <c r="F13" s="360"/>
      <c r="G13" s="425"/>
    </row>
    <row r="14" spans="1:7" ht="18" customHeight="1" thickBot="1">
      <c r="A14" s="416"/>
      <c r="B14" s="139" t="s">
        <v>292</v>
      </c>
      <c r="C14" s="143"/>
      <c r="D14" s="426"/>
      <c r="E14" s="427"/>
      <c r="F14" s="427"/>
      <c r="G14" s="428"/>
    </row>
    <row r="15" spans="1:7" ht="50.25" customHeight="1" thickBot="1">
      <c r="A15" s="416"/>
      <c r="B15" s="267" t="s">
        <v>398</v>
      </c>
      <c r="C15" s="120" t="s">
        <v>291</v>
      </c>
      <c r="D15" s="418" t="str">
        <f>IF(C15="NO", "You will be responsible for costs associated with procuring MSDS which comply with Regulation (EC) No. 1907/2006 (REACH).", "")</f>
        <v/>
      </c>
      <c r="E15" s="419"/>
      <c r="F15" s="419"/>
      <c r="G15" s="420"/>
    </row>
    <row r="16" spans="1:7" ht="18" customHeight="1" thickBot="1">
      <c r="A16" s="416"/>
      <c r="B16" s="267" t="s">
        <v>389</v>
      </c>
      <c r="C16" s="120" t="s">
        <v>290</v>
      </c>
      <c r="D16" s="348" t="str">
        <f>IF(C16="NO", "Contact your local HMS-technician", "")</f>
        <v/>
      </c>
      <c r="E16" s="349"/>
      <c r="F16" s="349"/>
      <c r="G16" s="350"/>
    </row>
    <row r="17" spans="1:10" ht="18" customHeight="1">
      <c r="A17" s="417"/>
      <c r="B17" s="166" t="str">
        <f>IF(C16="Yes", "Please specify SOP","")</f>
        <v/>
      </c>
      <c r="C17" s="383"/>
      <c r="D17" s="384"/>
      <c r="E17" s="384"/>
      <c r="F17" s="384"/>
      <c r="G17" s="385"/>
    </row>
    <row r="18" spans="1:10" ht="8.1" customHeight="1">
      <c r="A18" s="159"/>
      <c r="B18" s="190"/>
      <c r="C18" s="152"/>
      <c r="D18" s="152"/>
      <c r="E18" s="152"/>
      <c r="F18" s="152"/>
      <c r="G18" s="159"/>
    </row>
    <row r="19" spans="1:10" ht="21.75" customHeight="1">
      <c r="A19" s="412" t="s">
        <v>244</v>
      </c>
      <c r="B19" s="413"/>
      <c r="C19" s="413"/>
      <c r="D19" s="413"/>
      <c r="E19" s="413"/>
      <c r="F19" s="413"/>
      <c r="G19" s="414"/>
      <c r="H19" s="195"/>
    </row>
    <row r="20" spans="1:10" ht="33.950000000000003" customHeight="1">
      <c r="A20" s="389" t="s">
        <v>390</v>
      </c>
      <c r="B20" s="390"/>
      <c r="C20" s="390"/>
      <c r="D20" s="390"/>
      <c r="E20" s="390"/>
      <c r="F20" s="390"/>
      <c r="G20" s="391"/>
    </row>
    <row r="21" spans="1:10" ht="38.25" customHeight="1" thickBot="1">
      <c r="A21" s="216" t="s">
        <v>294</v>
      </c>
      <c r="B21" s="217" t="s">
        <v>189</v>
      </c>
      <c r="C21" s="218" t="s">
        <v>190</v>
      </c>
      <c r="D21" s="217" t="s">
        <v>323</v>
      </c>
      <c r="E21" s="217" t="s">
        <v>191</v>
      </c>
      <c r="F21" s="217" t="s">
        <v>271</v>
      </c>
      <c r="G21" s="217" t="s">
        <v>192</v>
      </c>
    </row>
    <row r="22" spans="1:10" s="233" customFormat="1" ht="24" customHeight="1" thickBot="1">
      <c r="A22" s="212"/>
      <c r="B22" s="226"/>
      <c r="C22" s="88"/>
      <c r="D22" s="235"/>
      <c r="E22" s="86"/>
      <c r="F22" s="109">
        <f>D22*E22</f>
        <v>0</v>
      </c>
      <c r="G22" s="227" t="s">
        <v>24</v>
      </c>
      <c r="H22" s="231"/>
      <c r="I22" s="232"/>
      <c r="J22" s="232"/>
    </row>
    <row r="23" spans="1:10" s="234" customFormat="1" ht="24" customHeight="1" thickBot="1">
      <c r="A23" s="212"/>
      <c r="B23" s="228"/>
      <c r="C23" s="88"/>
      <c r="D23" s="236"/>
      <c r="E23" s="87"/>
      <c r="F23" s="109">
        <f t="shared" ref="F23:F35" si="0">D23*E23</f>
        <v>0</v>
      </c>
      <c r="G23" s="227" t="s">
        <v>24</v>
      </c>
      <c r="H23" s="231"/>
      <c r="I23" s="231"/>
      <c r="J23" s="231"/>
    </row>
    <row r="24" spans="1:10" s="234" customFormat="1" ht="24" customHeight="1" thickBot="1">
      <c r="A24" s="213"/>
      <c r="B24" s="228"/>
      <c r="C24" s="88"/>
      <c r="D24" s="236"/>
      <c r="E24" s="87"/>
      <c r="F24" s="109">
        <f t="shared" si="0"/>
        <v>0</v>
      </c>
      <c r="G24" s="227" t="s">
        <v>24</v>
      </c>
      <c r="H24" s="231"/>
      <c r="I24" s="231"/>
      <c r="J24" s="231"/>
    </row>
    <row r="25" spans="1:10" s="234" customFormat="1" ht="24" customHeight="1" thickBot="1">
      <c r="A25" s="212"/>
      <c r="B25" s="138"/>
      <c r="C25" s="88"/>
      <c r="D25" s="235"/>
      <c r="E25" s="86"/>
      <c r="F25" s="109">
        <f t="shared" si="0"/>
        <v>0</v>
      </c>
      <c r="G25" s="227" t="s">
        <v>24</v>
      </c>
      <c r="H25" s="231"/>
      <c r="I25" s="231"/>
      <c r="J25" s="231"/>
    </row>
    <row r="26" spans="1:10" s="234" customFormat="1" ht="24" customHeight="1" thickBot="1">
      <c r="A26" s="214"/>
      <c r="B26" s="138"/>
      <c r="C26" s="88"/>
      <c r="D26" s="235"/>
      <c r="E26" s="86"/>
      <c r="F26" s="109">
        <f t="shared" si="0"/>
        <v>0</v>
      </c>
      <c r="G26" s="227" t="s">
        <v>24</v>
      </c>
      <c r="H26" s="231"/>
      <c r="I26" s="231"/>
      <c r="J26" s="231"/>
    </row>
    <row r="27" spans="1:10" s="234" customFormat="1" ht="24" customHeight="1" thickBot="1">
      <c r="A27" s="212"/>
      <c r="B27" s="229"/>
      <c r="C27" s="88"/>
      <c r="D27" s="235"/>
      <c r="E27" s="86"/>
      <c r="F27" s="109">
        <f t="shared" si="0"/>
        <v>0</v>
      </c>
      <c r="G27" s="227" t="s">
        <v>24</v>
      </c>
      <c r="H27" s="231"/>
      <c r="I27" s="231"/>
      <c r="J27" s="231"/>
    </row>
    <row r="28" spans="1:10" s="234" customFormat="1" ht="24" customHeight="1" thickBot="1">
      <c r="A28" s="214"/>
      <c r="B28" s="229"/>
      <c r="C28" s="88"/>
      <c r="D28" s="235"/>
      <c r="E28" s="86"/>
      <c r="F28" s="109">
        <f t="shared" si="0"/>
        <v>0</v>
      </c>
      <c r="G28" s="227" t="s">
        <v>24</v>
      </c>
      <c r="H28" s="231"/>
      <c r="I28" s="231"/>
      <c r="J28" s="231"/>
    </row>
    <row r="29" spans="1:10" s="234" customFormat="1" ht="24" customHeight="1" thickBot="1">
      <c r="A29" s="212"/>
      <c r="B29" s="138"/>
      <c r="C29" s="88"/>
      <c r="D29" s="235"/>
      <c r="E29" s="86"/>
      <c r="F29" s="109">
        <f t="shared" si="0"/>
        <v>0</v>
      </c>
      <c r="G29" s="227" t="s">
        <v>24</v>
      </c>
      <c r="H29" s="231"/>
      <c r="I29" s="231"/>
      <c r="J29" s="231"/>
    </row>
    <row r="30" spans="1:10" s="234" customFormat="1" ht="24" customHeight="1" thickBot="1">
      <c r="A30" s="212"/>
      <c r="B30" s="138"/>
      <c r="C30" s="88"/>
      <c r="D30" s="235"/>
      <c r="E30" s="86"/>
      <c r="F30" s="109">
        <f t="shared" si="0"/>
        <v>0</v>
      </c>
      <c r="G30" s="227" t="s">
        <v>24</v>
      </c>
      <c r="H30" s="231"/>
      <c r="I30" s="231"/>
      <c r="J30" s="231"/>
    </row>
    <row r="31" spans="1:10" s="234" customFormat="1" ht="24" customHeight="1" thickBot="1">
      <c r="A31" s="214"/>
      <c r="B31" s="229"/>
      <c r="C31" s="88"/>
      <c r="D31" s="235"/>
      <c r="E31" s="86"/>
      <c r="F31" s="109">
        <f t="shared" si="0"/>
        <v>0</v>
      </c>
      <c r="G31" s="227" t="s">
        <v>24</v>
      </c>
      <c r="H31" s="231"/>
      <c r="I31" s="231"/>
      <c r="J31" s="231"/>
    </row>
    <row r="32" spans="1:10" s="234" customFormat="1" ht="24" customHeight="1" thickBot="1">
      <c r="A32" s="212"/>
      <c r="B32" s="138"/>
      <c r="C32" s="88"/>
      <c r="D32" s="235"/>
      <c r="E32" s="86"/>
      <c r="F32" s="109">
        <f t="shared" si="0"/>
        <v>0</v>
      </c>
      <c r="G32" s="227" t="s">
        <v>24</v>
      </c>
      <c r="H32" s="231"/>
      <c r="I32" s="231"/>
      <c r="J32" s="231"/>
    </row>
    <row r="33" spans="1:10" s="234" customFormat="1" ht="24" customHeight="1" thickBot="1">
      <c r="A33" s="212"/>
      <c r="B33" s="138"/>
      <c r="C33" s="88"/>
      <c r="D33" s="235"/>
      <c r="E33" s="86"/>
      <c r="F33" s="109">
        <f t="shared" si="0"/>
        <v>0</v>
      </c>
      <c r="G33" s="227" t="s">
        <v>24</v>
      </c>
      <c r="H33" s="231"/>
      <c r="I33" s="231"/>
      <c r="J33" s="231"/>
    </row>
    <row r="34" spans="1:10" s="234" customFormat="1" ht="24" customHeight="1" thickBot="1">
      <c r="A34" s="212"/>
      <c r="B34" s="138"/>
      <c r="C34" s="88"/>
      <c r="D34" s="235"/>
      <c r="E34" s="86"/>
      <c r="F34" s="109">
        <f t="shared" si="0"/>
        <v>0</v>
      </c>
      <c r="G34" s="227" t="s">
        <v>24</v>
      </c>
      <c r="H34" s="231"/>
      <c r="I34" s="231"/>
      <c r="J34" s="231"/>
    </row>
    <row r="35" spans="1:10" s="234" customFormat="1" ht="24" customHeight="1">
      <c r="A35" s="215"/>
      <c r="B35" s="144"/>
      <c r="C35" s="145"/>
      <c r="D35" s="237"/>
      <c r="E35" s="146"/>
      <c r="F35" s="147">
        <f t="shared" si="0"/>
        <v>0</v>
      </c>
      <c r="G35" s="230" t="s">
        <v>24</v>
      </c>
      <c r="H35" s="231"/>
      <c r="I35" s="231"/>
      <c r="J35" s="231"/>
    </row>
    <row r="36" spans="1:10" ht="24.75" customHeight="1" thickBot="1">
      <c r="A36" s="219"/>
      <c r="B36" s="220"/>
      <c r="C36" s="221"/>
      <c r="D36" s="220"/>
      <c r="E36" s="222" t="s">
        <v>245</v>
      </c>
      <c r="F36" s="223">
        <f>SUBTOTAL(9,'Purchase request form'!$F$22:$F$35)</f>
        <v>0</v>
      </c>
      <c r="G36" s="224"/>
    </row>
    <row r="37" spans="1:10" ht="8.1" customHeight="1">
      <c r="A37" s="159"/>
      <c r="B37" s="163"/>
      <c r="C37" s="152"/>
      <c r="D37" s="152"/>
      <c r="E37" s="152"/>
      <c r="F37" s="152"/>
      <c r="G37" s="159"/>
    </row>
    <row r="38" spans="1:10" ht="19.5" customHeight="1">
      <c r="A38" s="408" t="s">
        <v>348</v>
      </c>
      <c r="B38" s="409"/>
      <c r="C38" s="409"/>
      <c r="D38" s="184"/>
      <c r="E38" s="184"/>
      <c r="F38" s="184"/>
      <c r="G38" s="183"/>
    </row>
    <row r="39" spans="1:10" ht="15" customHeight="1">
      <c r="A39" s="140" t="s">
        <v>196</v>
      </c>
      <c r="B39" s="141"/>
      <c r="C39" s="141"/>
      <c r="D39" s="141"/>
      <c r="E39" s="141"/>
      <c r="F39" s="141"/>
      <c r="G39" s="142"/>
    </row>
    <row r="40" spans="1:10" ht="20.100000000000001" customHeight="1">
      <c r="A40" s="397"/>
      <c r="B40" s="398"/>
      <c r="C40" s="398"/>
      <c r="D40" s="398"/>
      <c r="E40" s="398"/>
      <c r="F40" s="398"/>
      <c r="G40" s="399"/>
    </row>
    <row r="41" spans="1:10" ht="20.100000000000001" customHeight="1">
      <c r="A41" s="400"/>
      <c r="B41" s="401"/>
      <c r="C41" s="401"/>
      <c r="D41" s="401"/>
      <c r="E41" s="401"/>
      <c r="F41" s="401"/>
      <c r="G41" s="402"/>
    </row>
    <row r="42" spans="1:10" ht="20.100000000000001" customHeight="1">
      <c r="A42" s="400"/>
      <c r="B42" s="401"/>
      <c r="C42" s="401"/>
      <c r="D42" s="401"/>
      <c r="E42" s="401"/>
      <c r="F42" s="401"/>
      <c r="G42" s="402"/>
    </row>
    <row r="43" spans="1:10" ht="20.100000000000001" customHeight="1">
      <c r="A43" s="403"/>
      <c r="B43" s="404"/>
      <c r="C43" s="404"/>
      <c r="D43" s="404"/>
      <c r="E43" s="404"/>
      <c r="F43" s="404"/>
      <c r="G43" s="405"/>
    </row>
    <row r="44" spans="1:10" ht="8.1" customHeight="1">
      <c r="A44" s="159"/>
      <c r="B44" s="190"/>
      <c r="C44" s="152"/>
      <c r="D44" s="152"/>
      <c r="E44" s="152"/>
      <c r="F44" s="152"/>
      <c r="G44" s="159"/>
    </row>
    <row r="45" spans="1:10" s="193" customFormat="1" ht="21.95" customHeight="1">
      <c r="A45" s="406" t="s">
        <v>343</v>
      </c>
      <c r="B45" s="407"/>
      <c r="C45" s="373" t="s">
        <v>341</v>
      </c>
      <c r="D45" s="374"/>
      <c r="E45" s="374"/>
      <c r="F45" s="374"/>
      <c r="G45" s="183"/>
      <c r="H45" s="191"/>
      <c r="I45" s="192"/>
      <c r="J45" s="192"/>
    </row>
    <row r="46" spans="1:10" ht="21.95" customHeight="1">
      <c r="A46" s="172" t="s">
        <v>318</v>
      </c>
      <c r="B46" s="238"/>
      <c r="C46" s="180" t="s">
        <v>344</v>
      </c>
      <c r="D46" s="410" t="s">
        <v>206</v>
      </c>
      <c r="E46" s="410"/>
      <c r="F46" s="410"/>
      <c r="G46" s="411"/>
    </row>
    <row r="47" spans="1:10" ht="21.95" customHeight="1">
      <c r="A47" s="173" t="s">
        <v>317</v>
      </c>
      <c r="B47" s="239"/>
      <c r="C47" s="181" t="s">
        <v>345</v>
      </c>
      <c r="D47" s="377" t="s">
        <v>279</v>
      </c>
      <c r="E47" s="377"/>
      <c r="F47" s="377"/>
      <c r="G47" s="378"/>
    </row>
    <row r="48" spans="1:10" s="193" customFormat="1" ht="21.95" customHeight="1">
      <c r="A48" s="173" t="s">
        <v>339</v>
      </c>
      <c r="B48" s="238"/>
      <c r="C48" s="182" t="s">
        <v>346</v>
      </c>
      <c r="D48" s="379" t="s">
        <v>249</v>
      </c>
      <c r="E48" s="379"/>
      <c r="F48" s="379"/>
      <c r="G48" s="380"/>
      <c r="H48" s="191"/>
      <c r="I48" s="192"/>
      <c r="J48" s="192"/>
    </row>
    <row r="49" spans="1:10" s="193" customFormat="1" ht="21.95" customHeight="1">
      <c r="A49" s="173" t="s">
        <v>186</v>
      </c>
      <c r="B49" s="238"/>
      <c r="C49" s="160" t="s">
        <v>347</v>
      </c>
      <c r="D49" s="381" t="s">
        <v>168</v>
      </c>
      <c r="E49" s="381"/>
      <c r="F49" s="381"/>
      <c r="G49" s="382"/>
      <c r="H49" s="191"/>
      <c r="I49" s="192"/>
      <c r="J49" s="192"/>
    </row>
    <row r="50" spans="1:10" s="194" customFormat="1" ht="8.1" customHeight="1" thickBot="1">
      <c r="A50" s="162"/>
      <c r="B50" s="163"/>
      <c r="C50" s="152"/>
      <c r="D50" s="152"/>
      <c r="E50" s="152"/>
      <c r="F50" s="152"/>
      <c r="G50" s="161"/>
      <c r="H50" s="191"/>
      <c r="I50" s="192"/>
      <c r="J50" s="192"/>
    </row>
    <row r="51" spans="1:10" ht="21.95" customHeight="1" thickTop="1">
      <c r="A51" s="164" t="s">
        <v>199</v>
      </c>
      <c r="B51" s="151"/>
      <c r="C51" s="158"/>
      <c r="D51" s="364" t="s">
        <v>350</v>
      </c>
      <c r="E51" s="365"/>
      <c r="F51" s="156"/>
      <c r="G51" s="161"/>
    </row>
    <row r="52" spans="1:10" s="194" customFormat="1" ht="20.100000000000001" customHeight="1">
      <c r="A52" s="174" t="s">
        <v>143</v>
      </c>
      <c r="B52" s="175"/>
      <c r="C52" s="158"/>
      <c r="D52" s="366"/>
      <c r="E52" s="367"/>
      <c r="F52" s="152"/>
      <c r="G52" s="161"/>
      <c r="H52" s="191"/>
      <c r="I52" s="192"/>
      <c r="J52" s="192"/>
    </row>
    <row r="53" spans="1:10" ht="21.95" customHeight="1" thickBot="1">
      <c r="A53" s="174" t="s">
        <v>241</v>
      </c>
      <c r="B53" s="176"/>
      <c r="C53" s="158"/>
      <c r="D53" s="368"/>
      <c r="E53" s="369"/>
      <c r="F53" s="152"/>
      <c r="G53" s="207" t="str">
        <f>Bestillingsskjema!G53</f>
        <v>v. 20220928</v>
      </c>
    </row>
    <row r="54" spans="1:10" s="194" customFormat="1" ht="8.1" customHeight="1" thickTop="1">
      <c r="A54" s="170"/>
      <c r="B54" s="171"/>
      <c r="C54" s="159"/>
      <c r="D54" s="159"/>
      <c r="E54" s="159"/>
      <c r="F54" s="159"/>
      <c r="G54" s="165"/>
      <c r="H54" s="191"/>
      <c r="I54" s="192"/>
      <c r="J54" s="192"/>
    </row>
    <row r="55" spans="1:10" ht="12.75" customHeight="1"/>
  </sheetData>
  <sheetProtection insertRows="0" deleteRows="0" autoFilter="0"/>
  <protectedRanges>
    <protectedRange sqref="G22:G35" name="Currency"/>
    <protectedRange sqref="A25:E35" name="Varelinjer"/>
    <protectedRange sqref="A22 D22:E24 A23:B24" name="Varelinjer_1"/>
  </protectedRanges>
  <dataConsolidate/>
  <mergeCells count="24">
    <mergeCell ref="F1:G1"/>
    <mergeCell ref="B2:D3"/>
    <mergeCell ref="F2:G2"/>
    <mergeCell ref="F3:G3"/>
    <mergeCell ref="B4:D4"/>
    <mergeCell ref="E4:G4"/>
    <mergeCell ref="A19:G19"/>
    <mergeCell ref="A6:G6"/>
    <mergeCell ref="A12:B12"/>
    <mergeCell ref="A13:A17"/>
    <mergeCell ref="D15:G15"/>
    <mergeCell ref="D16:G16"/>
    <mergeCell ref="C17:G17"/>
    <mergeCell ref="D12:G14"/>
    <mergeCell ref="A20:G20"/>
    <mergeCell ref="A45:B45"/>
    <mergeCell ref="C45:F45"/>
    <mergeCell ref="D46:G46"/>
    <mergeCell ref="A40:G43"/>
    <mergeCell ref="D47:G47"/>
    <mergeCell ref="D48:G48"/>
    <mergeCell ref="D49:G49"/>
    <mergeCell ref="D51:E53"/>
    <mergeCell ref="A38:C38"/>
  </mergeCells>
  <conditionalFormatting sqref="C15:G15">
    <cfRule type="expression" dxfId="41" priority="4">
      <formula>$C$15="NO"</formula>
    </cfRule>
  </conditionalFormatting>
  <conditionalFormatting sqref="C16:G16">
    <cfRule type="expression" dxfId="40" priority="3">
      <formula>$C$16="NO"</formula>
    </cfRule>
  </conditionalFormatting>
  <conditionalFormatting sqref="D15 A13:C15 A17:C17 A16:D16">
    <cfRule type="expression" dxfId="39" priority="5">
      <formula>$C$12="YES"</formula>
    </cfRule>
  </conditionalFormatting>
  <conditionalFormatting sqref="A13:B17">
    <cfRule type="expression" dxfId="38" priority="6">
      <formula>$C$12="NO"</formula>
    </cfRule>
  </conditionalFormatting>
  <conditionalFormatting sqref="C12">
    <cfRule type="expression" dxfId="37" priority="2">
      <formula>$C$12="YES"</formula>
    </cfRule>
  </conditionalFormatting>
  <conditionalFormatting sqref="D12">
    <cfRule type="expression" dxfId="36" priority="1">
      <formula>$C$12="YES"</formula>
    </cfRule>
  </conditionalFormatting>
  <dataValidations count="11">
    <dataValidation type="custom" showInputMessage="1" showErrorMessage="1" error="Skriv enhet's pris i Stykkpris kolonne, antall i antall kolonne." sqref="F22:F35">
      <formula1>D22*E22</formula1>
    </dataValidation>
    <dataValidation type="list" allowBlank="1" showInputMessage="1" sqref="G22:G36">
      <formula1>Valuta</formula1>
    </dataValidation>
    <dataValidation type="whole" errorStyle="warning" operator="greaterThan" allowBlank="1" showErrorMessage="1" errorTitle="Antall" error="Bruk helst runde tall (enhet kan entres i &quot;Produkt beskrivelse&quot;)" promptTitle="Antall" prompt="Bruk helst runde tall (enhet kan entres i &quot;Produkt beskrivelse&quot;)" sqref="E22:E35">
      <formula1>0</formula1>
    </dataValidation>
    <dataValidation type="textLength" operator="greaterThanOrEqual" allowBlank="1" showErrorMessage="1" error="Delprosjekt must be 9 digits long plus work package (if relevant)." sqref="B47">
      <formula1>9</formula1>
    </dataValidation>
    <dataValidation errorStyle="information" allowBlank="1" errorTitle="Stedkode feilmelding" error="Oppgitt stedkode finnes ikke. Vennligst kontrollere at du ha skrevet den riktig. Evt. kan det skjekkes med å klikke på linken til venstre." sqref="B22"/>
    <dataValidation type="textLength" operator="equal" allowBlank="1" showErrorMessage="1" errorTitle="Feil antall sifre." error="Koststed må har 8 sifre." prompt="Velg Koststed fra nedtrykksmeny eller skriv den." sqref="B46">
      <formula1>8</formula1>
    </dataValidation>
    <dataValidation type="list" allowBlank="1" showInputMessage="1" showErrorMessage="1" prompt="Please choose your section association" sqref="C13">
      <formula1>Seksjon</formula1>
    </dataValidation>
    <dataValidation type="list" errorStyle="warning" showInputMessage="1" prompt="Select YES or NO from the drop-down menu." sqref="C12">
      <formula1>YESellerNO</formula1>
    </dataValidation>
    <dataValidation type="list" allowBlank="1" showInputMessage="1" sqref="C16">
      <formula1>YESellerNO</formula1>
    </dataValidation>
    <dataValidation type="list" allowBlank="1" showInputMessage="1" showErrorMessage="1" sqref="C15">
      <formula1>YESellerNO</formula1>
    </dataValidation>
    <dataValidation allowBlank="1" showInputMessage="1" showErrorMessage="1" prompt="Room number, not name" sqref="C14"/>
  </dataValidations>
  <hyperlinks>
    <hyperlink ref="D51" r:id="rId1" display="Send inn"/>
    <hyperlink ref="A45" r:id="rId2" display="Kontostreng"/>
    <hyperlink ref="D48" location="'Participant list'!B3" display="Deltakerliste (se &quot;Participant list&quot; ark)."/>
    <hyperlink ref="D49" location="'Car Rental Form'!A1" display="Car Rental Form"/>
    <hyperlink ref="D47:F47" r:id="rId3" display="Beskriveslses brev"/>
    <hyperlink ref="C21" location="Distributors!A1" display="Leverandør"/>
    <hyperlink ref="D51:E53" r:id="rId4" tooltip="Remember to save and attach form to email." display="mailto:bestillere@ibv.uio.no?subject=%3cinsert%20your%20subject%20here%3e%20|%20%23!ikke%20bestilt"/>
  </hyperlinks>
  <pageMargins left="0.59055118110236227" right="0.23622047244094491" top="0.74803149606299213" bottom="0.74803149606299213" header="0.31496062992125984" footer="0.31496062992125984"/>
  <pageSetup paperSize="9" scale="65" orientation="portrait" r:id="rId5"/>
  <headerFooter>
    <oddHeader>&amp;C&amp;F&amp;R&amp;D</oddHeader>
  </headerFooter>
  <drawing r:id="rId6"/>
  <legacyDrawing r:id="rId7"/>
  <tableParts count="1">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pageSetUpPr fitToPage="1"/>
  </sheetPr>
  <dimension ref="A1:F66"/>
  <sheetViews>
    <sheetView zoomScaleNormal="100" workbookViewId="0">
      <selection activeCell="B5" sqref="B5"/>
    </sheetView>
  </sheetViews>
  <sheetFormatPr defaultColWidth="8.85546875" defaultRowHeight="12.75"/>
  <cols>
    <col min="1" max="1" width="15.85546875" style="78" bestFit="1" customWidth="1"/>
    <col min="2" max="2" width="27" style="78" bestFit="1" customWidth="1"/>
    <col min="3" max="3" width="30.7109375" style="78" customWidth="1"/>
    <col min="4" max="4" width="29" style="78" bestFit="1" customWidth="1"/>
    <col min="5" max="5" width="8.85546875" style="78"/>
    <col min="6" max="6" width="34" style="78" bestFit="1" customWidth="1"/>
    <col min="7" max="16384" width="8.85546875" style="78"/>
  </cols>
  <sheetData>
    <row r="1" spans="1:6" ht="20.25">
      <c r="A1" s="429" t="s">
        <v>147</v>
      </c>
      <c r="B1" s="429"/>
      <c r="C1" s="429"/>
      <c r="D1" s="429"/>
    </row>
    <row r="2" spans="1:6" ht="5.0999999999999996" customHeight="1">
      <c r="A2" s="123"/>
      <c r="B2" s="430"/>
      <c r="C2" s="430"/>
      <c r="D2" s="430"/>
    </row>
    <row r="3" spans="1:6" ht="18" customHeight="1">
      <c r="A3" s="433" t="s">
        <v>380</v>
      </c>
      <c r="B3" s="433"/>
      <c r="C3" s="433"/>
      <c r="D3" s="433"/>
    </row>
    <row r="4" spans="1:6" ht="5.0999999999999996" customHeight="1">
      <c r="A4" s="124"/>
      <c r="B4" s="430"/>
      <c r="C4" s="430"/>
      <c r="D4" s="430"/>
    </row>
    <row r="5" spans="1:6" ht="15.75">
      <c r="A5" s="93" t="s">
        <v>329</v>
      </c>
      <c r="B5" s="110"/>
      <c r="C5" s="117"/>
      <c r="D5" s="117"/>
    </row>
    <row r="6" spans="1:6" ht="15.75">
      <c r="A6" s="93" t="s">
        <v>143</v>
      </c>
      <c r="B6" s="111"/>
      <c r="C6" s="118"/>
      <c r="D6" s="118"/>
      <c r="F6" s="99" t="s">
        <v>200</v>
      </c>
    </row>
    <row r="7" spans="1:6" ht="15.75">
      <c r="A7" s="93" t="s">
        <v>377</v>
      </c>
      <c r="B7" s="110"/>
      <c r="C7" s="119"/>
      <c r="D7" s="119"/>
    </row>
    <row r="8" spans="1:6" ht="15.75">
      <c r="A8" s="93" t="s">
        <v>142</v>
      </c>
      <c r="B8" s="110"/>
      <c r="C8" s="117"/>
      <c r="D8" s="117"/>
      <c r="F8" s="99" t="s">
        <v>148</v>
      </c>
    </row>
    <row r="9" spans="1:6" ht="15.75">
      <c r="A9" s="93" t="s">
        <v>145</v>
      </c>
      <c r="B9" s="110"/>
      <c r="C9" s="117"/>
      <c r="D9" s="117"/>
    </row>
    <row r="10" spans="1:6" ht="15.75">
      <c r="A10" s="93" t="s">
        <v>146</v>
      </c>
      <c r="B10" s="110"/>
      <c r="C10" s="117"/>
      <c r="D10" s="117"/>
    </row>
    <row r="11" spans="1:6" ht="15.75">
      <c r="A11" s="93" t="s">
        <v>273</v>
      </c>
      <c r="B11" s="110"/>
      <c r="C11" s="117"/>
      <c r="D11" s="117"/>
    </row>
    <row r="12" spans="1:6" ht="5.0999999999999996" customHeight="1">
      <c r="A12" s="89"/>
      <c r="B12" s="431"/>
      <c r="C12" s="432"/>
      <c r="D12" s="432"/>
    </row>
    <row r="13" spans="1:6" ht="15.75">
      <c r="A13" s="94" t="s">
        <v>139</v>
      </c>
      <c r="B13" s="115" t="s">
        <v>289</v>
      </c>
      <c r="C13" s="115" t="s">
        <v>288</v>
      </c>
      <c r="D13" s="116" t="s">
        <v>287</v>
      </c>
    </row>
    <row r="14" spans="1:6" ht="15.75">
      <c r="A14" s="90"/>
      <c r="B14" s="113"/>
      <c r="C14" s="113"/>
      <c r="D14" s="114"/>
    </row>
    <row r="15" spans="1:6" ht="15.75">
      <c r="A15" s="90"/>
      <c r="B15" s="113"/>
      <c r="C15" s="113"/>
      <c r="D15" s="112"/>
    </row>
    <row r="16" spans="1:6" ht="15.75">
      <c r="A16" s="90"/>
      <c r="B16" s="113"/>
      <c r="C16" s="113"/>
      <c r="D16" s="112"/>
    </row>
    <row r="17" spans="1:4" ht="15.75">
      <c r="A17" s="90"/>
      <c r="B17" s="113"/>
      <c r="C17" s="113"/>
      <c r="D17" s="112"/>
    </row>
    <row r="18" spans="1:4" ht="15.75">
      <c r="A18" s="90"/>
      <c r="B18" s="113"/>
      <c r="C18" s="113"/>
      <c r="D18" s="112"/>
    </row>
    <row r="19" spans="1:4" ht="15.75">
      <c r="A19" s="90"/>
      <c r="B19" s="113"/>
      <c r="C19" s="113"/>
      <c r="D19" s="112"/>
    </row>
    <row r="20" spans="1:4" ht="15.75">
      <c r="A20" s="90"/>
      <c r="B20" s="113"/>
      <c r="C20" s="113"/>
      <c r="D20" s="112"/>
    </row>
    <row r="21" spans="1:4" ht="15.75">
      <c r="A21" s="90"/>
      <c r="B21" s="113"/>
      <c r="C21" s="113"/>
      <c r="D21" s="112"/>
    </row>
    <row r="22" spans="1:4" ht="15.75">
      <c r="A22" s="90"/>
      <c r="B22" s="113"/>
      <c r="C22" s="113"/>
      <c r="D22" s="112"/>
    </row>
    <row r="23" spans="1:4" ht="15.75">
      <c r="A23" s="90"/>
      <c r="B23" s="113"/>
      <c r="C23" s="113"/>
      <c r="D23" s="112"/>
    </row>
    <row r="24" spans="1:4" ht="15.75">
      <c r="A24" s="90"/>
      <c r="B24" s="113"/>
      <c r="C24" s="113"/>
      <c r="D24" s="112"/>
    </row>
    <row r="25" spans="1:4" ht="15.75">
      <c r="A25" s="90"/>
      <c r="B25" s="113"/>
      <c r="C25" s="113"/>
      <c r="D25" s="112"/>
    </row>
    <row r="26" spans="1:4" ht="15.75">
      <c r="A26" s="90"/>
      <c r="B26" s="113"/>
      <c r="C26" s="113"/>
      <c r="D26" s="112"/>
    </row>
    <row r="27" spans="1:4" ht="15.75">
      <c r="A27" s="90"/>
      <c r="B27" s="113"/>
      <c r="C27" s="113"/>
      <c r="D27" s="112"/>
    </row>
    <row r="28" spans="1:4" ht="15.75">
      <c r="A28" s="90"/>
      <c r="B28" s="113"/>
      <c r="C28" s="113"/>
      <c r="D28" s="112"/>
    </row>
    <row r="29" spans="1:4" ht="15.75">
      <c r="A29" s="90"/>
      <c r="B29" s="113"/>
      <c r="C29" s="113"/>
      <c r="D29" s="112"/>
    </row>
    <row r="30" spans="1:4" ht="15.75">
      <c r="A30" s="90"/>
      <c r="B30" s="113"/>
      <c r="C30" s="113"/>
      <c r="D30" s="112"/>
    </row>
    <row r="31" spans="1:4" ht="15.75">
      <c r="A31" s="90"/>
      <c r="B31" s="113"/>
      <c r="C31" s="113"/>
      <c r="D31" s="112"/>
    </row>
    <row r="32" spans="1:4" ht="15.75">
      <c r="A32" s="90"/>
      <c r="B32" s="113"/>
      <c r="C32" s="113"/>
      <c r="D32" s="112"/>
    </row>
    <row r="33" spans="1:4" ht="15.75">
      <c r="A33" s="90"/>
      <c r="B33" s="113"/>
      <c r="C33" s="113"/>
      <c r="D33" s="112"/>
    </row>
    <row r="34" spans="1:4" ht="12.75" customHeight="1">
      <c r="A34" s="91"/>
      <c r="B34" s="113"/>
      <c r="C34" s="113"/>
      <c r="D34" s="112"/>
    </row>
    <row r="35" spans="1:4" ht="12.75" customHeight="1">
      <c r="B35" s="113"/>
      <c r="C35" s="113"/>
      <c r="D35" s="112"/>
    </row>
    <row r="36" spans="1:4" ht="12.75" customHeight="1">
      <c r="B36" s="113"/>
      <c r="C36" s="113"/>
      <c r="D36" s="112"/>
    </row>
    <row r="37" spans="1:4" ht="12.75" customHeight="1">
      <c r="B37" s="113"/>
      <c r="C37" s="113"/>
      <c r="D37" s="112"/>
    </row>
    <row r="38" spans="1:4" ht="12.75" customHeight="1">
      <c r="B38" s="113"/>
      <c r="C38" s="113"/>
      <c r="D38" s="112"/>
    </row>
    <row r="39" spans="1:4" ht="12.75" customHeight="1">
      <c r="B39" s="113"/>
      <c r="C39" s="113"/>
      <c r="D39" s="112"/>
    </row>
    <row r="40" spans="1:4" ht="12.75" customHeight="1">
      <c r="B40" s="113"/>
      <c r="C40" s="113"/>
      <c r="D40" s="112"/>
    </row>
    <row r="41" spans="1:4" ht="12.75" customHeight="1">
      <c r="B41" s="113"/>
      <c r="C41" s="113"/>
      <c r="D41" s="112"/>
    </row>
    <row r="42" spans="1:4" ht="12.75" customHeight="1">
      <c r="B42" s="113"/>
      <c r="C42" s="113"/>
      <c r="D42" s="112"/>
    </row>
    <row r="43" spans="1:4" ht="12.75" customHeight="1">
      <c r="B43" s="113"/>
      <c r="C43" s="113"/>
      <c r="D43" s="112"/>
    </row>
    <row r="44" spans="1:4" ht="12.75" customHeight="1">
      <c r="B44" s="113"/>
      <c r="C44" s="113"/>
      <c r="D44" s="112"/>
    </row>
    <row r="45" spans="1:4" ht="12.75" customHeight="1">
      <c r="B45" s="113"/>
      <c r="C45" s="113"/>
      <c r="D45" s="112"/>
    </row>
    <row r="46" spans="1:4" ht="12.75" customHeight="1">
      <c r="B46" s="113"/>
      <c r="C46" s="113"/>
      <c r="D46" s="112"/>
    </row>
    <row r="47" spans="1:4" ht="12.75" customHeight="1">
      <c r="B47" s="113"/>
      <c r="C47" s="113"/>
      <c r="D47" s="112"/>
    </row>
    <row r="48" spans="1:4" ht="12.75" customHeight="1">
      <c r="B48" s="113"/>
      <c r="C48" s="113"/>
      <c r="D48" s="112"/>
    </row>
    <row r="49" spans="1:4" ht="12.75" customHeight="1">
      <c r="B49" s="113"/>
      <c r="C49" s="113"/>
      <c r="D49" s="112"/>
    </row>
    <row r="50" spans="1:4" ht="12.75" customHeight="1">
      <c r="B50" s="113"/>
      <c r="C50" s="113"/>
      <c r="D50" s="112"/>
    </row>
    <row r="51" spans="1:4" ht="12.75" customHeight="1">
      <c r="B51" s="113"/>
      <c r="C51" s="113"/>
      <c r="D51" s="112"/>
    </row>
    <row r="52" spans="1:4" ht="12.75" customHeight="1">
      <c r="B52" s="113"/>
      <c r="C52" s="113"/>
      <c r="D52" s="112"/>
    </row>
    <row r="53" spans="1:4" ht="12.75" customHeight="1">
      <c r="B53" s="113"/>
      <c r="C53" s="113"/>
      <c r="D53" s="112"/>
    </row>
    <row r="54" spans="1:4" ht="12.75" customHeight="1">
      <c r="B54" s="113"/>
      <c r="C54" s="113"/>
      <c r="D54" s="112"/>
    </row>
    <row r="55" spans="1:4" ht="15.75">
      <c r="A55" s="90"/>
      <c r="B55" s="113"/>
      <c r="C55" s="113"/>
      <c r="D55" s="112"/>
    </row>
    <row r="60" spans="1:4">
      <c r="A60" s="92"/>
      <c r="B60" s="92"/>
    </row>
    <row r="61" spans="1:4">
      <c r="A61" s="92"/>
      <c r="B61" s="92"/>
    </row>
    <row r="62" spans="1:4" ht="15.75">
      <c r="A62" s="90"/>
      <c r="B62" s="85"/>
    </row>
    <row r="63" spans="1:4">
      <c r="A63" s="92"/>
      <c r="B63" s="92"/>
    </row>
    <row r="64" spans="1:4">
      <c r="A64" s="92"/>
      <c r="B64" s="92"/>
    </row>
    <row r="65" spans="1:2">
      <c r="A65" s="92"/>
      <c r="B65" s="92"/>
    </row>
    <row r="66" spans="1:2">
      <c r="A66" s="92"/>
      <c r="B66" s="92"/>
    </row>
  </sheetData>
  <mergeCells count="5">
    <mergeCell ref="A1:D1"/>
    <mergeCell ref="B2:D2"/>
    <mergeCell ref="B12:D12"/>
    <mergeCell ref="B4:D4"/>
    <mergeCell ref="A3:D3"/>
  </mergeCells>
  <phoneticPr fontId="0" type="noConversion"/>
  <hyperlinks>
    <hyperlink ref="F6" location="Bestillingsskjema!A1" display="Tilbake til bestillingsskjema"/>
    <hyperlink ref="A3:D3" r:id="rId1" display="Please make yourself familiar with the guidelines for hosting and representation at UiO"/>
  </hyperlinks>
  <pageMargins left="0.70866141732283472" right="0.70866141732283472" top="0.74803149606299213" bottom="0.74803149606299213" header="0.31496062992125984" footer="0.31496062992125984"/>
  <pageSetup paperSize="9" scale="85" orientation="portrait" r:id="rId2"/>
  <headerFooter alignWithMargins="0">
    <oddHeader>&amp;C&amp;F &amp;A&amp;R&amp;D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39997558519241921"/>
    <pageSetUpPr fitToPage="1"/>
  </sheetPr>
  <dimension ref="A1:E30"/>
  <sheetViews>
    <sheetView zoomScaleNormal="100" workbookViewId="0">
      <selection activeCell="C3" sqref="C3"/>
    </sheetView>
  </sheetViews>
  <sheetFormatPr defaultColWidth="8.85546875" defaultRowHeight="12.75"/>
  <cols>
    <col min="1" max="1" width="25.85546875" style="78" customWidth="1"/>
    <col min="2" max="2" width="14.85546875" style="78" customWidth="1"/>
    <col min="3" max="3" width="39.7109375" style="78" customWidth="1"/>
    <col min="4" max="4" width="8.85546875" style="78"/>
    <col min="5" max="5" width="22.5703125" style="78" customWidth="1"/>
    <col min="6" max="16384" width="8.85546875" style="78"/>
  </cols>
  <sheetData>
    <row r="1" spans="1:5" ht="20.25">
      <c r="A1" s="429" t="s">
        <v>173</v>
      </c>
      <c r="B1" s="429"/>
      <c r="C1" s="429"/>
    </row>
    <row r="2" spans="1:5" ht="5.0999999999999996" customHeight="1">
      <c r="A2" s="79"/>
      <c r="B2" s="79"/>
      <c r="C2" s="79"/>
    </row>
    <row r="3" spans="1:5" ht="15.95" customHeight="1">
      <c r="A3" s="437" t="s">
        <v>172</v>
      </c>
      <c r="B3" s="133" t="s">
        <v>308</v>
      </c>
      <c r="C3" s="117"/>
    </row>
    <row r="4" spans="1:5" ht="15.95" customHeight="1">
      <c r="A4" s="438"/>
      <c r="B4" s="133" t="s">
        <v>309</v>
      </c>
      <c r="C4" s="117"/>
    </row>
    <row r="5" spans="1:5" ht="15.75">
      <c r="A5" s="81" t="s">
        <v>169</v>
      </c>
      <c r="B5" s="439" t="s">
        <v>274</v>
      </c>
      <c r="C5" s="440"/>
    </row>
    <row r="6" spans="1:5" ht="15.75">
      <c r="A6" s="81" t="s">
        <v>170</v>
      </c>
      <c r="B6" s="441"/>
      <c r="C6" s="442"/>
    </row>
    <row r="7" spans="1:5" ht="31.5">
      <c r="A7" s="80" t="s">
        <v>171</v>
      </c>
      <c r="B7" s="441"/>
      <c r="C7" s="442"/>
    </row>
    <row r="8" spans="1:5" ht="15.75">
      <c r="A8" s="80" t="s">
        <v>305</v>
      </c>
      <c r="B8" s="441"/>
      <c r="C8" s="442"/>
    </row>
    <row r="9" spans="1:5" ht="15.75">
      <c r="A9" s="81" t="s">
        <v>304</v>
      </c>
      <c r="B9" s="443"/>
      <c r="C9" s="444"/>
    </row>
    <row r="10" spans="1:5" ht="15.75">
      <c r="A10" s="80" t="s">
        <v>306</v>
      </c>
      <c r="B10" s="439"/>
      <c r="C10" s="440"/>
    </row>
    <row r="11" spans="1:5" ht="5.0999999999999996" customHeight="1">
      <c r="A11" s="132"/>
      <c r="B11" s="132"/>
      <c r="C11" s="132"/>
    </row>
    <row r="12" spans="1:5" ht="15.75" customHeight="1">
      <c r="A12" s="445" t="s">
        <v>297</v>
      </c>
      <c r="B12" s="445"/>
      <c r="C12" s="445"/>
      <c r="E12" s="435" t="s">
        <v>200</v>
      </c>
    </row>
    <row r="13" spans="1:5" ht="15.75" customHeight="1">
      <c r="A13" s="81" t="s">
        <v>299</v>
      </c>
      <c r="B13" s="96"/>
      <c r="C13" s="96"/>
      <c r="E13" s="436"/>
    </row>
    <row r="14" spans="1:5" ht="15.75" customHeight="1">
      <c r="A14" s="81" t="s">
        <v>143</v>
      </c>
      <c r="B14" s="446"/>
      <c r="C14" s="447"/>
    </row>
    <row r="15" spans="1:5" ht="15.75">
      <c r="A15" s="81" t="s">
        <v>144</v>
      </c>
      <c r="B15" s="96"/>
      <c r="C15" s="96"/>
      <c r="E15" s="435" t="s">
        <v>148</v>
      </c>
    </row>
    <row r="16" spans="1:5" ht="15.75" customHeight="1">
      <c r="A16" s="80" t="s">
        <v>179</v>
      </c>
      <c r="B16" s="96"/>
      <c r="C16" s="96"/>
      <c r="E16" s="436"/>
    </row>
    <row r="17" spans="1:3" ht="5.0999999999999996" customHeight="1">
      <c r="A17" s="132"/>
      <c r="B17" s="132"/>
      <c r="C17" s="132"/>
    </row>
    <row r="18" spans="1:3" ht="15.75" customHeight="1">
      <c r="A18" s="445" t="s">
        <v>298</v>
      </c>
      <c r="B18" s="445"/>
      <c r="C18" s="445"/>
    </row>
    <row r="19" spans="1:3" ht="15.75" customHeight="1">
      <c r="A19" s="81" t="s">
        <v>299</v>
      </c>
      <c r="B19" s="96"/>
      <c r="C19" s="96"/>
    </row>
    <row r="20" spans="1:3" ht="15.75">
      <c r="A20" s="81" t="s">
        <v>143</v>
      </c>
      <c r="B20" s="446"/>
      <c r="C20" s="447"/>
    </row>
    <row r="21" spans="1:3" ht="15.75">
      <c r="A21" s="81" t="s">
        <v>144</v>
      </c>
      <c r="B21" s="96"/>
      <c r="C21" s="96"/>
    </row>
    <row r="22" spans="1:3" ht="15.75">
      <c r="A22" s="80" t="s">
        <v>179</v>
      </c>
      <c r="B22" s="96"/>
      <c r="C22" s="96"/>
    </row>
    <row r="23" spans="1:3" ht="5.0999999999999996" customHeight="1">
      <c r="A23" s="132"/>
      <c r="B23" s="132"/>
      <c r="C23" s="132"/>
    </row>
    <row r="24" spans="1:3" ht="15.75" customHeight="1">
      <c r="A24" s="445" t="s">
        <v>276</v>
      </c>
      <c r="B24" s="445"/>
      <c r="C24" s="445"/>
    </row>
    <row r="25" spans="1:3" ht="15.75" customHeight="1">
      <c r="A25" s="448"/>
      <c r="B25" s="448"/>
      <c r="C25" s="448"/>
    </row>
    <row r="26" spans="1:3" ht="15.75">
      <c r="A26" s="434"/>
      <c r="B26" s="434"/>
      <c r="C26" s="434"/>
    </row>
    <row r="27" spans="1:3" ht="15.75">
      <c r="A27" s="434"/>
      <c r="B27" s="434"/>
      <c r="C27" s="434"/>
    </row>
    <row r="28" spans="1:3" ht="15.75">
      <c r="A28" s="434"/>
      <c r="B28" s="434"/>
      <c r="C28" s="434"/>
    </row>
    <row r="29" spans="1:3" ht="15.75">
      <c r="A29" s="434"/>
      <c r="B29" s="434"/>
      <c r="C29" s="434"/>
    </row>
    <row r="30" spans="1:3">
      <c r="A30" s="134"/>
      <c r="B30" s="134"/>
      <c r="C30" s="134"/>
    </row>
  </sheetData>
  <sheetProtection insertRows="0" insertHyperlinks="0" deleteRows="0" selectLockedCells="1"/>
  <mergeCells count="20">
    <mergeCell ref="A1:C1"/>
    <mergeCell ref="A24:C24"/>
    <mergeCell ref="A25:C25"/>
    <mergeCell ref="A26:C26"/>
    <mergeCell ref="A27:C27"/>
    <mergeCell ref="A18:C18"/>
    <mergeCell ref="A28:C28"/>
    <mergeCell ref="A29:C29"/>
    <mergeCell ref="E12:E13"/>
    <mergeCell ref="E15:E16"/>
    <mergeCell ref="A3:A4"/>
    <mergeCell ref="B5:C5"/>
    <mergeCell ref="B6:C6"/>
    <mergeCell ref="B7:C7"/>
    <mergeCell ref="B8:C8"/>
    <mergeCell ref="B9:C9"/>
    <mergeCell ref="B10:C10"/>
    <mergeCell ref="A12:C12"/>
    <mergeCell ref="B20:C20"/>
    <mergeCell ref="B14:C14"/>
  </mergeCells>
  <hyperlinks>
    <hyperlink ref="E12" location="Bestillingskjema!A1" display="Tilbake til bestillingsskjema"/>
    <hyperlink ref="E15" location="'Purchase request form'!A1" display="Return to purchase request form"/>
    <hyperlink ref="E12:E13" location="Bestillingsskjema!A1" display="Tilbake til bestillingsskjema"/>
  </hyperlinks>
  <pageMargins left="0.70866141732283472" right="0.70866141732283472" top="0.74803149606299213" bottom="0.74803149606299213" header="0.31496062992125984" footer="0.31496062992125984"/>
  <pageSetup paperSize="9" orientation="portrait" r:id="rId1"/>
  <headerFooter alignWithMargins="0">
    <oddHeader>&amp;C&amp;F &amp;A&amp;R&amp;D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39997558519241921"/>
    <pageSetUpPr fitToPage="1"/>
  </sheetPr>
  <dimension ref="A1:D25"/>
  <sheetViews>
    <sheetView zoomScaleNormal="100" workbookViewId="0">
      <selection activeCell="B4" sqref="B4"/>
    </sheetView>
  </sheetViews>
  <sheetFormatPr defaultColWidth="8.85546875" defaultRowHeight="12.75"/>
  <cols>
    <col min="1" max="1" width="23.28515625" style="78" customWidth="1"/>
    <col min="2" max="2" width="43.5703125" style="78" customWidth="1"/>
    <col min="3" max="3" width="14.7109375" style="78" customWidth="1"/>
    <col min="4" max="4" width="35.140625" style="78" bestFit="1" customWidth="1"/>
    <col min="5" max="16384" width="8.85546875" style="78"/>
  </cols>
  <sheetData>
    <row r="1" spans="1:4" ht="20.25">
      <c r="A1" s="450" t="s">
        <v>168</v>
      </c>
      <c r="B1" s="450"/>
    </row>
    <row r="2" spans="1:4" ht="5.0999999999999996" customHeight="1">
      <c r="A2" s="79"/>
      <c r="B2" s="79"/>
    </row>
    <row r="3" spans="1:4" ht="15.75">
      <c r="A3" s="451" t="s">
        <v>174</v>
      </c>
      <c r="B3" s="451"/>
    </row>
    <row r="4" spans="1:4" ht="15.75">
      <c r="A4" s="80" t="s">
        <v>142</v>
      </c>
      <c r="B4" s="96"/>
    </row>
    <row r="5" spans="1:4" ht="15.75">
      <c r="A5" s="80" t="s">
        <v>143</v>
      </c>
      <c r="B5" s="97"/>
    </row>
    <row r="6" spans="1:4" ht="15.75">
      <c r="A6" s="81" t="s">
        <v>175</v>
      </c>
      <c r="B6" s="98"/>
      <c r="D6" s="99" t="s">
        <v>200</v>
      </c>
    </row>
    <row r="7" spans="1:4" ht="15.75">
      <c r="A7" s="81" t="s">
        <v>178</v>
      </c>
      <c r="B7" s="96"/>
    </row>
    <row r="8" spans="1:4" ht="15.75" customHeight="1">
      <c r="A8" s="80" t="s">
        <v>198</v>
      </c>
      <c r="B8" s="96"/>
      <c r="D8" s="99" t="s">
        <v>148</v>
      </c>
    </row>
    <row r="9" spans="1:4" ht="5.0999999999999996" customHeight="1">
      <c r="A9" s="79"/>
      <c r="B9" s="79"/>
    </row>
    <row r="10" spans="1:4" ht="15.75">
      <c r="A10" s="451" t="s">
        <v>176</v>
      </c>
      <c r="B10" s="451"/>
    </row>
    <row r="11" spans="1:4" ht="15.75">
      <c r="A11" s="80" t="s">
        <v>142</v>
      </c>
      <c r="B11" s="96"/>
    </row>
    <row r="12" spans="1:4" ht="15.75">
      <c r="A12" s="81" t="s">
        <v>143</v>
      </c>
      <c r="B12" s="97"/>
    </row>
    <row r="13" spans="1:4" ht="15.75" customHeight="1">
      <c r="A13" s="81" t="s">
        <v>144</v>
      </c>
      <c r="B13" s="98"/>
    </row>
    <row r="14" spans="1:4" ht="15.75" customHeight="1">
      <c r="A14" s="81" t="s">
        <v>177</v>
      </c>
      <c r="B14" s="96"/>
    </row>
    <row r="15" spans="1:4" ht="15.75" customHeight="1">
      <c r="A15" s="81" t="s">
        <v>275</v>
      </c>
      <c r="B15" s="125"/>
    </row>
    <row r="16" spans="1:4" ht="15.75">
      <c r="A16" s="81" t="s">
        <v>303</v>
      </c>
      <c r="B16" s="95"/>
    </row>
    <row r="17" spans="1:2" ht="5.0999999999999996" customHeight="1">
      <c r="A17" s="430"/>
      <c r="B17" s="430"/>
    </row>
    <row r="18" spans="1:2" ht="15.75">
      <c r="A18" s="451" t="s">
        <v>277</v>
      </c>
      <c r="B18" s="451"/>
    </row>
    <row r="19" spans="1:2">
      <c r="A19" s="449"/>
      <c r="B19" s="449"/>
    </row>
    <row r="20" spans="1:2">
      <c r="A20" s="449"/>
      <c r="B20" s="449"/>
    </row>
    <row r="21" spans="1:2">
      <c r="A21" s="449"/>
      <c r="B21" s="449"/>
    </row>
    <row r="22" spans="1:2">
      <c r="A22" s="449"/>
      <c r="B22" s="449"/>
    </row>
    <row r="23" spans="1:2">
      <c r="A23" s="449"/>
      <c r="B23" s="449"/>
    </row>
    <row r="24" spans="1:2">
      <c r="A24" s="449"/>
      <c r="B24" s="449"/>
    </row>
    <row r="25" spans="1:2">
      <c r="A25" s="100"/>
      <c r="B25" s="100"/>
    </row>
  </sheetData>
  <sheetProtection insertRows="0" insertHyperlinks="0" deleteRows="0" selectLockedCells="1"/>
  <mergeCells count="11">
    <mergeCell ref="A1:B1"/>
    <mergeCell ref="A3:B3"/>
    <mergeCell ref="A10:B10"/>
    <mergeCell ref="A17:B17"/>
    <mergeCell ref="A18:B18"/>
    <mergeCell ref="A24:B24"/>
    <mergeCell ref="A19:B19"/>
    <mergeCell ref="A20:B20"/>
    <mergeCell ref="A21:B21"/>
    <mergeCell ref="A22:B22"/>
    <mergeCell ref="A23:B23"/>
  </mergeCells>
  <phoneticPr fontId="0" type="noConversion"/>
  <hyperlinks>
    <hyperlink ref="D6" location="Bestillingsskjema!A1" display="Tilbake til bestillingsskjema"/>
    <hyperlink ref="D8" location="'Purchase request form'!A1" display="Return to purchase request form"/>
  </hyperlinks>
  <pageMargins left="0.7" right="0.7" top="0.75" bottom="0.75" header="0.3" footer="0.3"/>
  <pageSetup paperSize="9" orientation="portrait" r:id="rId1"/>
  <headerFooter alignWithMargins="0">
    <oddHeader>&amp;C&amp;F &amp;A&amp;R&amp;D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sheetPr>
  <dimension ref="A1:K106"/>
  <sheetViews>
    <sheetView workbookViewId="0"/>
  </sheetViews>
  <sheetFormatPr defaultColWidth="8.85546875" defaultRowHeight="12.75"/>
  <cols>
    <col min="1" max="1" width="25.42578125" bestFit="1" customWidth="1"/>
    <col min="2" max="2" width="34.42578125" style="3" bestFit="1" customWidth="1"/>
    <col min="3" max="3" width="10" customWidth="1"/>
    <col min="4" max="4" width="12.7109375" customWidth="1"/>
    <col min="5" max="5" width="17.28515625" customWidth="1"/>
  </cols>
  <sheetData>
    <row r="1" spans="1:11" s="3" customFormat="1">
      <c r="A1" s="24" t="s">
        <v>75</v>
      </c>
    </row>
    <row r="2" spans="1:11" s="3" customFormat="1">
      <c r="A2" s="24" t="s">
        <v>200</v>
      </c>
    </row>
    <row r="3" spans="1:11" s="19" customFormat="1">
      <c r="A3" s="9"/>
    </row>
    <row r="4" spans="1:11" s="3" customFormat="1" hidden="1">
      <c r="A4" s="9" t="s">
        <v>138</v>
      </c>
    </row>
    <row r="5" spans="1:11" s="11" customFormat="1" ht="15" hidden="1">
      <c r="A5" s="14" t="s">
        <v>202</v>
      </c>
      <c r="B5" s="13" t="str">
        <f>VLOOKUP(A5,Table5[[manufacturer]:[Distributor]],2,TRUE)</f>
        <v>BioNordika</v>
      </c>
      <c r="C5" s="9"/>
    </row>
    <row r="6" spans="1:11" s="3" customFormat="1"/>
    <row r="7" spans="1:11">
      <c r="A7" s="2" t="s">
        <v>73</v>
      </c>
      <c r="B7" s="2" t="s">
        <v>72</v>
      </c>
      <c r="C7" s="2" t="s">
        <v>38</v>
      </c>
      <c r="D7" s="2" t="s">
        <v>39</v>
      </c>
      <c r="E7" s="2" t="s">
        <v>74</v>
      </c>
      <c r="F7" s="2" t="s">
        <v>36</v>
      </c>
      <c r="G7" s="3"/>
      <c r="K7" s="2"/>
    </row>
    <row r="8" spans="1:11">
      <c r="A8" s="2" t="s">
        <v>42</v>
      </c>
      <c r="B8" s="2" t="s">
        <v>42</v>
      </c>
      <c r="C8" s="2"/>
      <c r="F8" s="3"/>
      <c r="G8" s="3"/>
    </row>
    <row r="9" spans="1:11">
      <c r="A9" s="2" t="s">
        <v>43</v>
      </c>
      <c r="B9" s="2" t="s">
        <v>42</v>
      </c>
      <c r="C9" s="2"/>
      <c r="G9" s="3"/>
    </row>
    <row r="10" spans="1:11">
      <c r="A10" s="2" t="s">
        <v>44</v>
      </c>
      <c r="B10" s="2" t="s">
        <v>42</v>
      </c>
      <c r="C10" s="2"/>
      <c r="G10" s="3"/>
    </row>
    <row r="11" spans="1:11">
      <c r="A11" s="2" t="s">
        <v>45</v>
      </c>
      <c r="B11" s="2" t="s">
        <v>42</v>
      </c>
      <c r="C11" s="2"/>
      <c r="G11" s="3"/>
    </row>
    <row r="12" spans="1:11">
      <c r="A12" s="2" t="s">
        <v>47</v>
      </c>
      <c r="B12" s="2" t="s">
        <v>76</v>
      </c>
      <c r="C12" s="2"/>
      <c r="G12" s="3"/>
    </row>
    <row r="13" spans="1:11">
      <c r="A13" s="2" t="s">
        <v>48</v>
      </c>
      <c r="B13" s="2" t="s">
        <v>46</v>
      </c>
      <c r="C13" s="2"/>
      <c r="G13" s="3"/>
    </row>
    <row r="14" spans="1:11">
      <c r="A14" s="2" t="s">
        <v>49</v>
      </c>
      <c r="B14" s="2" t="s">
        <v>46</v>
      </c>
      <c r="C14" s="2"/>
      <c r="G14" s="3"/>
    </row>
    <row r="15" spans="1:11">
      <c r="A15" s="2" t="s">
        <v>50</v>
      </c>
      <c r="B15" s="2" t="s">
        <v>46</v>
      </c>
      <c r="C15" s="2"/>
      <c r="G15" s="3"/>
    </row>
    <row r="16" spans="1:11">
      <c r="A16" s="2" t="s">
        <v>51</v>
      </c>
      <c r="B16" s="2" t="s">
        <v>46</v>
      </c>
      <c r="C16" s="2"/>
      <c r="G16" s="3"/>
    </row>
    <row r="17" spans="1:7">
      <c r="A17" s="2" t="s">
        <v>52</v>
      </c>
      <c r="B17" s="2" t="s">
        <v>46</v>
      </c>
      <c r="C17" s="2"/>
      <c r="G17" s="3"/>
    </row>
    <row r="18" spans="1:7">
      <c r="A18" s="2" t="s">
        <v>53</v>
      </c>
      <c r="B18" s="2" t="s">
        <v>76</v>
      </c>
      <c r="C18" s="2"/>
      <c r="G18" s="3"/>
    </row>
    <row r="19" spans="1:7">
      <c r="A19" s="2" t="s">
        <v>54</v>
      </c>
      <c r="B19" s="2" t="s">
        <v>76</v>
      </c>
      <c r="C19" s="2"/>
      <c r="G19" s="3"/>
    </row>
    <row r="20" spans="1:7">
      <c r="A20" s="2" t="s">
        <v>55</v>
      </c>
      <c r="B20" s="2" t="s">
        <v>76</v>
      </c>
      <c r="C20" s="2"/>
      <c r="G20" s="3"/>
    </row>
    <row r="21" spans="1:7">
      <c r="A21" s="2" t="s">
        <v>56</v>
      </c>
      <c r="B21" s="2" t="s">
        <v>76</v>
      </c>
      <c r="C21" s="2"/>
      <c r="G21" s="3"/>
    </row>
    <row r="22" spans="1:7">
      <c r="A22" s="2" t="s">
        <v>63</v>
      </c>
      <c r="B22" s="2" t="s">
        <v>58</v>
      </c>
      <c r="C22" s="2"/>
      <c r="G22" s="3"/>
    </row>
    <row r="23" spans="1:7">
      <c r="A23" s="2" t="s">
        <v>57</v>
      </c>
      <c r="B23" s="2" t="s">
        <v>58</v>
      </c>
      <c r="C23" s="2"/>
      <c r="G23" s="3"/>
    </row>
    <row r="24" spans="1:7">
      <c r="A24" s="2" t="s">
        <v>59</v>
      </c>
      <c r="B24" s="2" t="s">
        <v>58</v>
      </c>
      <c r="C24" s="2"/>
      <c r="G24" s="3"/>
    </row>
    <row r="25" spans="1:7">
      <c r="A25" s="2" t="s">
        <v>60</v>
      </c>
      <c r="B25" s="2" t="s">
        <v>58</v>
      </c>
      <c r="C25" s="2"/>
      <c r="G25" s="3"/>
    </row>
    <row r="26" spans="1:7">
      <c r="A26" s="2" t="s">
        <v>61</v>
      </c>
      <c r="B26" s="2" t="s">
        <v>58</v>
      </c>
      <c r="C26" s="2"/>
      <c r="G26" s="3"/>
    </row>
    <row r="27" spans="1:7">
      <c r="A27" s="2" t="s">
        <v>62</v>
      </c>
      <c r="B27" s="2" t="s">
        <v>58</v>
      </c>
      <c r="C27" s="2"/>
      <c r="G27" s="3"/>
    </row>
    <row r="28" spans="1:7">
      <c r="A28" s="2" t="s">
        <v>64</v>
      </c>
      <c r="B28" s="2" t="s">
        <v>58</v>
      </c>
      <c r="C28" s="2"/>
      <c r="G28" s="3"/>
    </row>
    <row r="29" spans="1:7">
      <c r="A29" s="2" t="s">
        <v>65</v>
      </c>
      <c r="B29" s="2" t="s">
        <v>58</v>
      </c>
      <c r="C29" s="2"/>
      <c r="G29" s="3"/>
    </row>
    <row r="30" spans="1:7">
      <c r="A30" s="2" t="s">
        <v>66</v>
      </c>
      <c r="B30" s="2" t="s">
        <v>58</v>
      </c>
      <c r="C30" s="2"/>
      <c r="G30" s="3"/>
    </row>
    <row r="31" spans="1:7">
      <c r="A31" s="2" t="s">
        <v>67</v>
      </c>
      <c r="B31" s="2" t="s">
        <v>58</v>
      </c>
      <c r="C31" s="2"/>
      <c r="G31" s="3"/>
    </row>
    <row r="32" spans="1:7" ht="15">
      <c r="A32" s="2" t="s">
        <v>68</v>
      </c>
      <c r="B32" s="2" t="s">
        <v>58</v>
      </c>
      <c r="C32" s="2"/>
      <c r="G32" s="4"/>
    </row>
    <row r="33" spans="1:7" ht="15">
      <c r="A33" s="2" t="s">
        <v>69</v>
      </c>
      <c r="B33" s="2" t="s">
        <v>58</v>
      </c>
      <c r="C33" s="2"/>
      <c r="G33" s="4"/>
    </row>
    <row r="34" spans="1:7">
      <c r="A34" s="2" t="s">
        <v>70</v>
      </c>
      <c r="B34" s="2" t="s">
        <v>58</v>
      </c>
      <c r="C34" s="2"/>
    </row>
    <row r="35" spans="1:7">
      <c r="A35" s="2" t="s">
        <v>71</v>
      </c>
      <c r="B35" s="2" t="s">
        <v>58</v>
      </c>
      <c r="C35" s="2"/>
    </row>
    <row r="36" spans="1:7">
      <c r="A36" s="2" t="s">
        <v>77</v>
      </c>
      <c r="B36" s="2" t="s">
        <v>76</v>
      </c>
      <c r="C36" s="10"/>
      <c r="D36" s="6"/>
      <c r="E36" s="6"/>
      <c r="F36" s="6"/>
    </row>
    <row r="37" spans="1:7">
      <c r="A37" s="2" t="s">
        <v>78</v>
      </c>
      <c r="B37" s="2" t="s">
        <v>76</v>
      </c>
      <c r="C37" s="10"/>
      <c r="D37" s="6"/>
      <c r="E37" s="6"/>
      <c r="F37" s="6"/>
    </row>
    <row r="38" spans="1:7">
      <c r="A38" s="2" t="s">
        <v>79</v>
      </c>
      <c r="B38" s="2" t="s">
        <v>76</v>
      </c>
      <c r="C38" s="10"/>
      <c r="D38" s="6"/>
      <c r="E38" s="6"/>
      <c r="F38" s="6"/>
    </row>
    <row r="39" spans="1:7">
      <c r="A39" s="2" t="s">
        <v>80</v>
      </c>
      <c r="B39" s="2" t="s">
        <v>76</v>
      </c>
      <c r="C39" s="10"/>
      <c r="D39" s="6"/>
      <c r="E39" s="6"/>
      <c r="F39" s="6"/>
    </row>
    <row r="40" spans="1:7">
      <c r="A40" s="2" t="s">
        <v>81</v>
      </c>
      <c r="B40" s="2" t="s">
        <v>76</v>
      </c>
      <c r="C40" s="10"/>
      <c r="D40" s="6"/>
      <c r="E40" s="6"/>
      <c r="F40" s="6"/>
    </row>
    <row r="41" spans="1:7">
      <c r="A41" s="2" t="s">
        <v>82</v>
      </c>
      <c r="B41" s="2" t="s">
        <v>76</v>
      </c>
      <c r="C41" s="10"/>
      <c r="D41" s="6"/>
      <c r="E41" s="6"/>
      <c r="F41" s="6"/>
    </row>
    <row r="42" spans="1:7">
      <c r="A42" s="2" t="s">
        <v>83</v>
      </c>
      <c r="B42" s="2" t="s">
        <v>76</v>
      </c>
      <c r="C42" s="10"/>
      <c r="D42" s="6"/>
      <c r="E42" s="6"/>
      <c r="F42" s="6"/>
    </row>
    <row r="43" spans="1:7">
      <c r="A43" s="2" t="s">
        <v>84</v>
      </c>
      <c r="B43" s="2" t="s">
        <v>76</v>
      </c>
      <c r="C43" s="10"/>
      <c r="D43" s="6"/>
      <c r="E43" s="6"/>
      <c r="F43" s="6"/>
    </row>
    <row r="44" spans="1:7">
      <c r="A44" s="2" t="s">
        <v>85</v>
      </c>
      <c r="B44" s="2" t="s">
        <v>76</v>
      </c>
      <c r="C44" s="10"/>
      <c r="D44" s="6"/>
      <c r="E44" s="6"/>
      <c r="F44" s="6"/>
    </row>
    <row r="45" spans="1:7">
      <c r="A45" s="2" t="s">
        <v>86</v>
      </c>
      <c r="B45" s="2" t="s">
        <v>76</v>
      </c>
      <c r="C45" s="10"/>
      <c r="D45" s="6"/>
      <c r="E45" s="6"/>
      <c r="F45" s="6"/>
    </row>
    <row r="46" spans="1:7">
      <c r="A46" s="2" t="s">
        <v>87</v>
      </c>
      <c r="B46" s="2" t="s">
        <v>76</v>
      </c>
      <c r="C46" s="10"/>
      <c r="D46" s="6"/>
      <c r="E46" s="6"/>
      <c r="F46" s="6"/>
    </row>
    <row r="47" spans="1:7">
      <c r="A47" s="2" t="s">
        <v>88</v>
      </c>
      <c r="B47" s="2" t="s">
        <v>76</v>
      </c>
      <c r="C47" s="10"/>
      <c r="D47" s="6"/>
      <c r="E47" s="6"/>
      <c r="F47" s="6"/>
    </row>
    <row r="48" spans="1:7">
      <c r="A48" s="2" t="s">
        <v>89</v>
      </c>
      <c r="B48" s="2" t="s">
        <v>76</v>
      </c>
      <c r="C48" s="10"/>
      <c r="D48" s="6"/>
      <c r="E48" s="6"/>
      <c r="F48" s="6"/>
    </row>
    <row r="49" spans="1:6">
      <c r="A49" s="2" t="s">
        <v>90</v>
      </c>
      <c r="B49" s="2" t="s">
        <v>76</v>
      </c>
      <c r="C49" s="10"/>
      <c r="D49" s="6"/>
      <c r="E49" s="6"/>
      <c r="F49" s="6"/>
    </row>
    <row r="50" spans="1:6">
      <c r="A50" s="2" t="s">
        <v>91</v>
      </c>
      <c r="B50" s="2" t="s">
        <v>76</v>
      </c>
      <c r="C50" s="10"/>
      <c r="D50" s="6"/>
      <c r="E50" s="6"/>
      <c r="F50" s="6"/>
    </row>
    <row r="51" spans="1:6">
      <c r="A51" s="2" t="s">
        <v>92</v>
      </c>
      <c r="B51" s="2" t="s">
        <v>76</v>
      </c>
      <c r="C51" s="10"/>
      <c r="D51" s="6"/>
      <c r="E51" s="6"/>
      <c r="F51" s="6"/>
    </row>
    <row r="52" spans="1:6">
      <c r="A52" s="2" t="s">
        <v>93</v>
      </c>
      <c r="B52" s="2" t="s">
        <v>76</v>
      </c>
      <c r="C52" s="10"/>
      <c r="D52" s="6"/>
      <c r="E52" s="6"/>
      <c r="F52" s="6"/>
    </row>
    <row r="53" spans="1:6">
      <c r="A53" s="2" t="s">
        <v>94</v>
      </c>
      <c r="B53" s="2" t="s">
        <v>76</v>
      </c>
      <c r="C53" s="10"/>
      <c r="D53" s="6"/>
      <c r="E53" s="6"/>
      <c r="F53" s="6"/>
    </row>
    <row r="54" spans="1:6">
      <c r="A54" s="2" t="s">
        <v>95</v>
      </c>
      <c r="B54" s="2" t="s">
        <v>76</v>
      </c>
      <c r="C54" s="10"/>
      <c r="D54" s="6"/>
      <c r="E54" s="6"/>
      <c r="F54" s="6"/>
    </row>
    <row r="55" spans="1:6">
      <c r="A55" s="2" t="s">
        <v>96</v>
      </c>
      <c r="B55" s="2" t="s">
        <v>76</v>
      </c>
      <c r="C55" s="10"/>
      <c r="D55" s="6"/>
      <c r="E55" s="6"/>
      <c r="F55" s="6"/>
    </row>
    <row r="56" spans="1:6">
      <c r="A56" s="2" t="s">
        <v>97</v>
      </c>
      <c r="B56" s="2" t="s">
        <v>76</v>
      </c>
      <c r="C56" s="10"/>
      <c r="D56" s="6"/>
      <c r="E56" s="6"/>
      <c r="F56" s="6"/>
    </row>
    <row r="57" spans="1:6">
      <c r="A57" s="2" t="s">
        <v>98</v>
      </c>
      <c r="B57" s="2" t="s">
        <v>76</v>
      </c>
      <c r="C57" s="10"/>
      <c r="D57" s="6"/>
      <c r="E57" s="6"/>
      <c r="F57" s="6"/>
    </row>
    <row r="58" spans="1:6">
      <c r="A58" s="2" t="s">
        <v>99</v>
      </c>
      <c r="B58" s="2" t="s">
        <v>76</v>
      </c>
      <c r="C58" s="10"/>
      <c r="D58" s="6"/>
      <c r="E58" s="6"/>
      <c r="F58" s="6"/>
    </row>
    <row r="59" spans="1:6">
      <c r="A59" s="2" t="s">
        <v>100</v>
      </c>
      <c r="B59" s="2" t="s">
        <v>76</v>
      </c>
      <c r="C59" s="10"/>
      <c r="D59" s="6"/>
      <c r="E59" s="6"/>
      <c r="F59" s="6"/>
    </row>
    <row r="60" spans="1:6">
      <c r="A60" s="2"/>
      <c r="B60" s="2" t="s">
        <v>101</v>
      </c>
      <c r="C60" s="10"/>
      <c r="D60" s="6"/>
      <c r="E60" s="6"/>
      <c r="F60" s="6"/>
    </row>
    <row r="61" spans="1:6">
      <c r="A61" s="2"/>
      <c r="B61" s="2" t="s">
        <v>102</v>
      </c>
      <c r="C61" s="10"/>
      <c r="D61" s="6"/>
      <c r="E61" s="6"/>
      <c r="F61" s="6"/>
    </row>
    <row r="62" spans="1:6">
      <c r="A62" s="2" t="s">
        <v>103</v>
      </c>
      <c r="B62" s="2" t="s">
        <v>136</v>
      </c>
      <c r="C62" s="10"/>
      <c r="D62" s="6"/>
      <c r="E62" s="6"/>
      <c r="F62" s="6"/>
    </row>
    <row r="63" spans="1:6">
      <c r="A63" s="2"/>
      <c r="B63" s="2" t="s">
        <v>136</v>
      </c>
      <c r="C63" s="10"/>
      <c r="D63" s="6"/>
      <c r="E63" s="6"/>
      <c r="F63" s="6"/>
    </row>
    <row r="64" spans="1:6">
      <c r="A64" s="2" t="s">
        <v>105</v>
      </c>
      <c r="B64" s="2" t="s">
        <v>104</v>
      </c>
      <c r="C64" s="10"/>
      <c r="D64" s="6"/>
      <c r="E64" s="6"/>
      <c r="F64" s="6"/>
    </row>
    <row r="65" spans="1:6">
      <c r="A65" s="2" t="s">
        <v>106</v>
      </c>
      <c r="B65" s="2" t="s">
        <v>104</v>
      </c>
      <c r="C65" s="10"/>
      <c r="D65" s="6"/>
      <c r="E65" s="6"/>
      <c r="F65" s="6"/>
    </row>
    <row r="66" spans="1:6">
      <c r="A66" s="2" t="s">
        <v>107</v>
      </c>
      <c r="B66" s="2" t="s">
        <v>104</v>
      </c>
      <c r="C66" s="10"/>
      <c r="D66" s="6"/>
      <c r="E66" s="6"/>
      <c r="F66" s="6"/>
    </row>
    <row r="67" spans="1:6">
      <c r="A67" s="2" t="s">
        <v>108</v>
      </c>
      <c r="B67" s="2" t="s">
        <v>102</v>
      </c>
      <c r="C67" s="10"/>
      <c r="D67" s="6"/>
      <c r="E67" s="6"/>
      <c r="F67" s="6"/>
    </row>
    <row r="68" spans="1:6">
      <c r="A68" s="2" t="s">
        <v>108</v>
      </c>
      <c r="B68" s="2" t="s">
        <v>109</v>
      </c>
      <c r="C68" s="10"/>
      <c r="D68" s="6"/>
      <c r="E68" s="6"/>
      <c r="F68" s="6"/>
    </row>
    <row r="69" spans="1:6">
      <c r="A69" s="2" t="s">
        <v>110</v>
      </c>
      <c r="B69" s="2" t="s">
        <v>102</v>
      </c>
      <c r="C69" s="10"/>
      <c r="D69" s="6"/>
      <c r="E69" s="6"/>
      <c r="F69" s="6"/>
    </row>
    <row r="70" spans="1:6">
      <c r="A70" s="2" t="s">
        <v>111</v>
      </c>
      <c r="B70" s="2" t="s">
        <v>102</v>
      </c>
      <c r="C70" s="10"/>
      <c r="D70" s="6"/>
      <c r="E70" s="6"/>
      <c r="F70" s="6"/>
    </row>
    <row r="71" spans="1:6">
      <c r="A71" s="2" t="s">
        <v>111</v>
      </c>
      <c r="B71" s="2" t="s">
        <v>112</v>
      </c>
      <c r="C71" s="10"/>
      <c r="D71" s="6"/>
      <c r="E71" s="6"/>
      <c r="F71" s="6"/>
    </row>
    <row r="72" spans="1:6">
      <c r="A72" s="2"/>
      <c r="B72" s="2" t="s">
        <v>113</v>
      </c>
      <c r="C72" s="10"/>
      <c r="D72" s="6"/>
      <c r="E72" s="6"/>
      <c r="F72" s="6"/>
    </row>
    <row r="73" spans="1:6">
      <c r="A73" s="2"/>
      <c r="B73" s="2" t="s">
        <v>114</v>
      </c>
      <c r="C73" s="10"/>
      <c r="D73" s="6"/>
      <c r="E73" s="6"/>
      <c r="F73" s="6"/>
    </row>
    <row r="74" spans="1:6">
      <c r="A74" s="2"/>
      <c r="B74" s="2" t="s">
        <v>115</v>
      </c>
      <c r="C74" s="10"/>
      <c r="D74" s="6"/>
      <c r="E74" s="6"/>
      <c r="F74" s="6"/>
    </row>
    <row r="75" spans="1:6">
      <c r="A75" s="2"/>
      <c r="B75" s="2" t="s">
        <v>116</v>
      </c>
      <c r="C75" s="10"/>
      <c r="D75" s="6"/>
      <c r="E75" s="6"/>
      <c r="F75" s="6"/>
    </row>
    <row r="76" spans="1:6">
      <c r="A76" s="2"/>
      <c r="B76" s="2" t="s">
        <v>117</v>
      </c>
      <c r="C76" s="10"/>
      <c r="D76" s="6"/>
      <c r="E76" s="6"/>
      <c r="F76" s="6"/>
    </row>
    <row r="77" spans="1:6">
      <c r="A77" s="2"/>
      <c r="B77" s="2" t="s">
        <v>118</v>
      </c>
      <c r="C77" s="10"/>
      <c r="D77" s="6"/>
      <c r="E77" s="6"/>
      <c r="F77" s="6"/>
    </row>
    <row r="78" spans="1:6">
      <c r="A78" s="2"/>
      <c r="B78" s="2" t="s">
        <v>119</v>
      </c>
      <c r="C78" s="10"/>
      <c r="D78" s="6"/>
      <c r="E78" s="6"/>
      <c r="F78" s="6"/>
    </row>
    <row r="79" spans="1:6">
      <c r="A79" s="2"/>
      <c r="B79" s="2" t="s">
        <v>120</v>
      </c>
      <c r="C79" s="10"/>
      <c r="D79" s="6"/>
      <c r="E79" s="6"/>
      <c r="F79" s="6"/>
    </row>
    <row r="80" spans="1:6">
      <c r="A80" s="2"/>
      <c r="B80" s="2" t="s">
        <v>121</v>
      </c>
      <c r="C80" s="10"/>
      <c r="D80" s="6"/>
      <c r="E80" s="6"/>
      <c r="F80" s="6"/>
    </row>
    <row r="81" spans="1:6">
      <c r="A81" s="2"/>
      <c r="B81" s="2" t="s">
        <v>122</v>
      </c>
      <c r="C81" s="10"/>
      <c r="D81" s="6"/>
      <c r="E81" s="6"/>
      <c r="F81" s="6"/>
    </row>
    <row r="82" spans="1:6">
      <c r="A82" s="2" t="s">
        <v>123</v>
      </c>
      <c r="B82" s="2" t="s">
        <v>122</v>
      </c>
      <c r="C82" s="10"/>
      <c r="D82" s="6"/>
      <c r="E82" s="6"/>
      <c r="F82" s="6"/>
    </row>
    <row r="83" spans="1:6">
      <c r="A83" s="2" t="s">
        <v>125</v>
      </c>
      <c r="B83" s="2" t="s">
        <v>124</v>
      </c>
      <c r="C83" s="10"/>
      <c r="D83" s="6"/>
      <c r="E83" s="6"/>
      <c r="F83" s="6"/>
    </row>
    <row r="84" spans="1:6">
      <c r="A84" s="2"/>
      <c r="B84" s="2" t="s">
        <v>126</v>
      </c>
      <c r="C84" s="10"/>
      <c r="D84" s="6"/>
      <c r="E84" s="6"/>
      <c r="F84" s="6"/>
    </row>
    <row r="85" spans="1:6">
      <c r="A85" s="2"/>
      <c r="B85" s="2" t="s">
        <v>127</v>
      </c>
      <c r="C85" s="10"/>
      <c r="D85" s="6"/>
      <c r="E85" s="6"/>
      <c r="F85" s="6"/>
    </row>
    <row r="86" spans="1:6">
      <c r="A86" s="2"/>
      <c r="B86" s="2" t="s">
        <v>128</v>
      </c>
      <c r="C86" s="10"/>
      <c r="D86" s="6"/>
      <c r="E86" s="6"/>
      <c r="F86" s="6"/>
    </row>
    <row r="87" spans="1:6">
      <c r="A87" s="2"/>
      <c r="B87" s="2" t="s">
        <v>129</v>
      </c>
      <c r="C87" s="10"/>
      <c r="D87" s="6"/>
      <c r="E87" s="6"/>
      <c r="F87" s="6"/>
    </row>
    <row r="88" spans="1:6">
      <c r="A88" s="2"/>
      <c r="B88" s="2" t="s">
        <v>130</v>
      </c>
      <c r="C88" s="10"/>
      <c r="D88" s="6"/>
      <c r="E88" s="6"/>
      <c r="F88" s="6"/>
    </row>
    <row r="89" spans="1:6">
      <c r="A89" s="2"/>
      <c r="B89" s="2" t="s">
        <v>131</v>
      </c>
      <c r="C89" s="10"/>
      <c r="D89" s="6"/>
      <c r="E89" s="6"/>
      <c r="F89" s="6"/>
    </row>
    <row r="90" spans="1:6">
      <c r="A90" s="2"/>
      <c r="B90" s="2" t="s">
        <v>132</v>
      </c>
      <c r="C90" s="10"/>
      <c r="D90" s="6"/>
      <c r="E90" s="6"/>
      <c r="F90" s="6"/>
    </row>
    <row r="91" spans="1:6">
      <c r="A91" s="2" t="s">
        <v>131</v>
      </c>
      <c r="B91" s="2" t="s">
        <v>136</v>
      </c>
      <c r="C91" s="10"/>
      <c r="D91" s="6"/>
      <c r="E91" s="6"/>
      <c r="F91" s="6"/>
    </row>
    <row r="92" spans="1:6">
      <c r="A92" s="2"/>
      <c r="B92" s="2" t="s">
        <v>133</v>
      </c>
      <c r="C92" s="10"/>
      <c r="D92" s="6"/>
      <c r="E92" s="6"/>
      <c r="F92" s="6"/>
    </row>
    <row r="93" spans="1:6">
      <c r="A93" s="2" t="s">
        <v>134</v>
      </c>
      <c r="B93" s="2" t="s">
        <v>133</v>
      </c>
      <c r="C93" s="10"/>
      <c r="D93" s="6"/>
      <c r="E93" s="6"/>
      <c r="F93" s="6"/>
    </row>
    <row r="94" spans="1:6">
      <c r="A94" s="2"/>
      <c r="B94" s="2" t="s">
        <v>135</v>
      </c>
      <c r="C94" s="10"/>
      <c r="D94" s="6"/>
      <c r="E94" s="6"/>
      <c r="F94" s="6"/>
    </row>
    <row r="95" spans="1:6">
      <c r="A95" s="2"/>
      <c r="B95" s="2" t="s">
        <v>137</v>
      </c>
      <c r="C95" s="10"/>
      <c r="D95" s="6"/>
      <c r="E95" s="6"/>
      <c r="F95" s="6"/>
    </row>
    <row r="96" spans="1:6">
      <c r="A96" s="15" t="s">
        <v>182</v>
      </c>
      <c r="B96" s="15" t="s">
        <v>183</v>
      </c>
      <c r="C96" s="17"/>
      <c r="D96" s="18"/>
      <c r="E96" s="18"/>
      <c r="F96" s="18"/>
    </row>
    <row r="97" spans="1:6">
      <c r="A97" s="15"/>
      <c r="B97" s="15" t="s">
        <v>166</v>
      </c>
      <c r="C97" s="17"/>
      <c r="D97" s="18"/>
      <c r="E97" s="18"/>
      <c r="F97" s="18"/>
    </row>
    <row r="98" spans="1:6">
      <c r="A98" s="15"/>
      <c r="B98" s="15" t="s">
        <v>167</v>
      </c>
      <c r="C98" s="17"/>
      <c r="D98" s="18"/>
      <c r="E98" s="18"/>
      <c r="F98" s="18"/>
    </row>
    <row r="99" spans="1:6">
      <c r="A99" s="15"/>
      <c r="B99" s="15" t="s">
        <v>165</v>
      </c>
      <c r="C99" s="17"/>
      <c r="D99" s="18"/>
      <c r="E99" s="18"/>
      <c r="F99" s="18"/>
    </row>
    <row r="100" spans="1:6">
      <c r="A100" s="15"/>
      <c r="B100" s="15" t="s">
        <v>184</v>
      </c>
      <c r="C100" s="17"/>
      <c r="D100" s="18"/>
      <c r="E100" s="18"/>
      <c r="F100" s="18"/>
    </row>
    <row r="101" spans="1:6">
      <c r="A101" s="15"/>
      <c r="B101" s="15" t="s">
        <v>157</v>
      </c>
      <c r="C101" s="17"/>
      <c r="D101" s="18"/>
      <c r="E101" s="18"/>
      <c r="F101" s="18"/>
    </row>
    <row r="102" spans="1:6">
      <c r="A102" s="15"/>
      <c r="B102" s="15" t="s">
        <v>156</v>
      </c>
      <c r="C102" s="17"/>
      <c r="D102" s="18"/>
      <c r="E102" s="18"/>
      <c r="F102" s="18"/>
    </row>
    <row r="103" spans="1:6">
      <c r="A103" s="15"/>
      <c r="B103" s="16" t="s">
        <v>151</v>
      </c>
      <c r="C103" s="17"/>
      <c r="D103" s="18"/>
      <c r="E103" s="18"/>
      <c r="F103" s="18"/>
    </row>
    <row r="104" spans="1:6">
      <c r="A104" s="15"/>
      <c r="B104" s="12" t="s">
        <v>152</v>
      </c>
      <c r="C104" s="17"/>
      <c r="D104" s="18"/>
      <c r="E104" s="18"/>
      <c r="F104" s="18"/>
    </row>
    <row r="105" spans="1:6">
      <c r="A105" s="15"/>
      <c r="B105" s="12" t="s">
        <v>153</v>
      </c>
      <c r="C105" s="17"/>
      <c r="D105" s="18"/>
      <c r="E105" s="18"/>
      <c r="F105" s="18"/>
    </row>
    <row r="106" spans="1:6">
      <c r="A106" s="15"/>
      <c r="B106" s="12" t="s">
        <v>154</v>
      </c>
      <c r="C106" s="17"/>
      <c r="D106" s="18"/>
      <c r="E106" s="18"/>
      <c r="F106" s="18"/>
    </row>
  </sheetData>
  <phoneticPr fontId="0" type="noConversion"/>
  <hyperlinks>
    <hyperlink ref="A1" location="'Purchase request form'!A1" display="Click here to return to ordering form"/>
    <hyperlink ref="A2" location="Bestillingsskjema!A1" display="Tilbake til bestillingsskjema"/>
  </hyperlinks>
  <pageMargins left="0.75" right="0.75" top="1" bottom="1" header="0.5" footer="0.5"/>
  <headerFooter alignWithMargins="0">
    <oddHeader>&amp;A</oddHeader>
    <oddFooter>Side &amp;P</oddFooter>
  </headerFooter>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47"/>
  <sheetViews>
    <sheetView topLeftCell="A13" workbookViewId="0">
      <selection activeCell="C29" sqref="C29"/>
    </sheetView>
  </sheetViews>
  <sheetFormatPr defaultColWidth="8.85546875" defaultRowHeight="12.75"/>
  <cols>
    <col min="1" max="1" width="11.42578125" customWidth="1"/>
    <col min="5" max="5" width="9.85546875" bestFit="1" customWidth="1"/>
    <col min="6" max="6" width="9" bestFit="1" customWidth="1"/>
  </cols>
  <sheetData>
    <row r="1" spans="1:6">
      <c r="A1" s="1" t="s">
        <v>37</v>
      </c>
      <c r="B1" s="122" t="s">
        <v>36</v>
      </c>
      <c r="C1" s="2"/>
      <c r="D1" s="2"/>
    </row>
    <row r="2" spans="1:6" ht="18.75">
      <c r="A2" s="121">
        <v>15550000</v>
      </c>
      <c r="B2" s="121"/>
      <c r="E2" s="177">
        <v>152900</v>
      </c>
      <c r="F2" s="179">
        <v>15550000</v>
      </c>
    </row>
    <row r="3" spans="1:6" ht="18.75">
      <c r="A3" s="121">
        <v>15551000</v>
      </c>
      <c r="B3" s="121"/>
      <c r="E3" s="177">
        <v>152930</v>
      </c>
      <c r="F3" s="179">
        <v>15551000</v>
      </c>
    </row>
    <row r="4" spans="1:6" ht="18.75">
      <c r="A4" s="121">
        <v>15551500</v>
      </c>
      <c r="B4" s="121"/>
      <c r="E4" s="177">
        <v>152940</v>
      </c>
      <c r="F4" s="179">
        <v>15551500</v>
      </c>
    </row>
    <row r="5" spans="1:6" ht="18.75">
      <c r="A5" s="121">
        <v>15552000</v>
      </c>
      <c r="B5" s="121"/>
      <c r="E5" s="177">
        <v>152950</v>
      </c>
      <c r="F5" s="179">
        <v>15552000</v>
      </c>
    </row>
    <row r="6" spans="1:6" ht="18.75">
      <c r="A6" s="121">
        <v>15552500</v>
      </c>
      <c r="B6" s="121"/>
      <c r="E6" s="177">
        <v>152960</v>
      </c>
      <c r="F6" s="179">
        <v>15552500</v>
      </c>
    </row>
    <row r="7" spans="1:6" ht="18.75">
      <c r="A7" s="121">
        <v>15553000</v>
      </c>
      <c r="B7" s="121"/>
      <c r="E7" s="177">
        <v>152970</v>
      </c>
      <c r="F7" s="179">
        <v>15553000</v>
      </c>
    </row>
    <row r="8" spans="1:6" ht="18.75">
      <c r="A8" s="121">
        <v>15550500</v>
      </c>
      <c r="B8" s="121"/>
      <c r="E8" s="177">
        <v>152910</v>
      </c>
      <c r="F8" s="179">
        <v>15550500</v>
      </c>
    </row>
    <row r="9" spans="1:6" ht="18.75">
      <c r="A9" s="121">
        <v>15550505</v>
      </c>
      <c r="B9" s="121"/>
      <c r="E9" s="177">
        <v>152911</v>
      </c>
      <c r="F9" s="179">
        <v>15550505</v>
      </c>
    </row>
    <row r="10" spans="1:6" ht="18.75">
      <c r="A10" s="121">
        <v>15550510</v>
      </c>
      <c r="B10" s="121"/>
      <c r="E10" s="177">
        <v>152912</v>
      </c>
      <c r="F10" s="179">
        <v>15550510</v>
      </c>
    </row>
    <row r="11" spans="1:6" ht="18.75">
      <c r="A11" s="121"/>
      <c r="B11" s="121"/>
      <c r="E11" s="177">
        <v>152913</v>
      </c>
      <c r="F11" s="179"/>
    </row>
    <row r="12" spans="1:6" ht="18.75">
      <c r="A12" s="121">
        <v>15550515</v>
      </c>
      <c r="B12" s="121"/>
      <c r="E12" s="177">
        <v>152914</v>
      </c>
      <c r="F12" s="179">
        <v>15550515</v>
      </c>
    </row>
    <row r="13" spans="1:6" ht="18.75">
      <c r="A13" s="121">
        <v>15550520</v>
      </c>
      <c r="B13" s="121"/>
      <c r="E13" s="177">
        <v>152915</v>
      </c>
      <c r="F13" s="179">
        <v>15550520</v>
      </c>
    </row>
    <row r="14" spans="1:6" ht="18.75">
      <c r="A14" s="121">
        <v>15550525</v>
      </c>
      <c r="B14" s="121"/>
      <c r="E14" s="177">
        <v>152916</v>
      </c>
      <c r="F14" s="179">
        <v>15550525</v>
      </c>
    </row>
    <row r="15" spans="1:6" ht="18.75">
      <c r="A15" s="121">
        <v>15551005</v>
      </c>
      <c r="B15" s="121"/>
      <c r="E15" s="177">
        <v>152931</v>
      </c>
      <c r="F15" s="179">
        <v>15551005</v>
      </c>
    </row>
    <row r="16" spans="1:6" ht="18.75">
      <c r="A16" s="121">
        <v>15551015</v>
      </c>
      <c r="B16" s="121"/>
      <c r="E16" s="177">
        <v>152933</v>
      </c>
      <c r="F16" s="179">
        <v>15551015</v>
      </c>
    </row>
    <row r="17" spans="1:6" ht="18.75">
      <c r="A17" s="121">
        <v>15551505</v>
      </c>
      <c r="B17" s="121"/>
      <c r="E17" s="177">
        <v>152941</v>
      </c>
      <c r="F17" s="179">
        <v>15551505</v>
      </c>
    </row>
    <row r="18" spans="1:6" ht="18.75">
      <c r="A18" s="121">
        <v>15552005</v>
      </c>
      <c r="B18" s="121"/>
      <c r="E18" s="177">
        <v>152951</v>
      </c>
      <c r="F18" s="179">
        <v>15552005</v>
      </c>
    </row>
    <row r="19" spans="1:6" ht="18.75">
      <c r="A19" s="121">
        <v>15552010</v>
      </c>
      <c r="B19" s="121"/>
      <c r="E19" s="177">
        <v>152952</v>
      </c>
      <c r="F19" s="179">
        <v>15552010</v>
      </c>
    </row>
    <row r="20" spans="1:6" ht="18.75">
      <c r="A20" s="121">
        <v>15552505</v>
      </c>
      <c r="B20" s="121"/>
      <c r="E20" s="177">
        <v>152961</v>
      </c>
      <c r="F20" s="179">
        <v>15552505</v>
      </c>
    </row>
    <row r="21" spans="1:6" ht="18.75">
      <c r="A21" s="121">
        <v>15553005</v>
      </c>
      <c r="B21" s="121"/>
      <c r="E21" s="178">
        <v>152971</v>
      </c>
      <c r="F21" s="179">
        <v>15553005</v>
      </c>
    </row>
    <row r="22" spans="1:6" ht="18.75">
      <c r="A22" s="121">
        <v>15553010</v>
      </c>
      <c r="B22" s="121"/>
      <c r="E22" s="177">
        <v>152972</v>
      </c>
      <c r="F22" s="179">
        <v>15553010</v>
      </c>
    </row>
    <row r="24" spans="1:6">
      <c r="A24" s="1" t="s">
        <v>40</v>
      </c>
    </row>
    <row r="25" spans="1:6">
      <c r="A25" s="1" t="s">
        <v>11</v>
      </c>
    </row>
    <row r="26" spans="1:6">
      <c r="A26" s="1" t="s">
        <v>12</v>
      </c>
    </row>
    <row r="27" spans="1:6">
      <c r="A27" s="1" t="s">
        <v>13</v>
      </c>
    </row>
    <row r="28" spans="1:6">
      <c r="A28" s="1" t="s">
        <v>15</v>
      </c>
      <c r="B28" s="1"/>
    </row>
    <row r="29" spans="1:6">
      <c r="A29" s="1" t="s">
        <v>14</v>
      </c>
      <c r="B29" s="1"/>
    </row>
    <row r="30" spans="1:6">
      <c r="A30" s="1" t="s">
        <v>16</v>
      </c>
      <c r="B30" s="1"/>
    </row>
    <row r="31" spans="1:6">
      <c r="A31" s="1"/>
      <c r="B31" s="1"/>
    </row>
    <row r="32" spans="1:6">
      <c r="A32" s="1"/>
      <c r="B32" s="1"/>
    </row>
    <row r="33" spans="1:2">
      <c r="A33" s="1" t="s">
        <v>41</v>
      </c>
      <c r="B33" s="1" t="s">
        <v>193</v>
      </c>
    </row>
    <row r="34" spans="1:2">
      <c r="A34" s="1" t="s">
        <v>17</v>
      </c>
      <c r="B34" s="1" t="s">
        <v>194</v>
      </c>
    </row>
    <row r="35" spans="1:2" s="5" customFormat="1">
      <c r="A35" s="1" t="s">
        <v>18</v>
      </c>
      <c r="B35" s="1" t="s">
        <v>195</v>
      </c>
    </row>
    <row r="36" spans="1:2">
      <c r="A36" s="1"/>
    </row>
    <row r="38" spans="1:2">
      <c r="A38" s="1" t="s">
        <v>23</v>
      </c>
    </row>
    <row r="39" spans="1:2">
      <c r="A39" s="1" t="s">
        <v>28</v>
      </c>
    </row>
    <row r="40" spans="1:2">
      <c r="A40" s="1" t="s">
        <v>27</v>
      </c>
    </row>
    <row r="41" spans="1:2">
      <c r="A41" s="20" t="s">
        <v>201</v>
      </c>
    </row>
    <row r="42" spans="1:2">
      <c r="A42" s="1" t="s">
        <v>31</v>
      </c>
    </row>
    <row r="43" spans="1:2">
      <c r="A43" s="1" t="s">
        <v>29</v>
      </c>
    </row>
    <row r="44" spans="1:2">
      <c r="A44" s="1" t="s">
        <v>25</v>
      </c>
    </row>
    <row r="45" spans="1:2">
      <c r="A45" s="1" t="s">
        <v>24</v>
      </c>
    </row>
    <row r="46" spans="1:2">
      <c r="A46" s="1" t="s">
        <v>30</v>
      </c>
    </row>
    <row r="47" spans="1:2">
      <c r="A47" s="1" t="s">
        <v>26</v>
      </c>
    </row>
  </sheetData>
  <phoneticPr fontId="0" type="noConversion"/>
  <pageMargins left="0.75" right="0.75" top="1" bottom="1" header="0.5" footer="0.5"/>
  <pageSetup paperSize="9" orientation="portrait" r:id="rId1"/>
  <headerFooter alignWithMargins="0">
    <oddHeader>&amp;A</oddHeader>
    <oddFooter>Side &amp;P</oddFooter>
  </headerFooter>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Update log</vt:lpstr>
      <vt:lpstr>INFORMATION</vt:lpstr>
      <vt:lpstr>Bestillingsskjema</vt:lpstr>
      <vt:lpstr>Purchase request form</vt:lpstr>
      <vt:lpstr>Participant list</vt:lpstr>
      <vt:lpstr>Traveler Info</vt:lpstr>
      <vt:lpstr>Car Rental Form</vt:lpstr>
      <vt:lpstr>Distributors</vt:lpstr>
      <vt:lpstr>Lists</vt:lpstr>
      <vt:lpstr>Ark4</vt:lpstr>
      <vt:lpstr>'Purchase request form'!distributorlist</vt:lpstr>
      <vt:lpstr>'Traveler Info'!distributorlist</vt:lpstr>
      <vt:lpstr>distributorlist</vt:lpstr>
      <vt:lpstr>JAellerNEI</vt:lpstr>
      <vt:lpstr>Leverandør</vt:lpstr>
      <vt:lpstr>Bestillingsskjema!Print_Area</vt:lpstr>
      <vt:lpstr>'Car Rental Form'!Print_Area</vt:lpstr>
      <vt:lpstr>INFORMATION!Print_Area</vt:lpstr>
      <vt:lpstr>'Participant list'!Print_Area</vt:lpstr>
      <vt:lpstr>'Purchase request form'!Print_Area</vt:lpstr>
      <vt:lpstr>'Traveler Info'!Print_Area</vt:lpstr>
      <vt:lpstr>Seksjon</vt:lpstr>
      <vt:lpstr>Sted</vt:lpstr>
      <vt:lpstr>Valuta</vt:lpstr>
      <vt:lpstr>'Purchase request form'!YESellerNO</vt:lpstr>
      <vt:lpstr>YESellerNO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Hinchcliffe</dc:creator>
  <cp:lastModifiedBy>Christopher Hinchcliffe</cp:lastModifiedBy>
  <cp:lastPrinted>2022-09-28T07:41:27Z</cp:lastPrinted>
  <dcterms:created xsi:type="dcterms:W3CDTF">2002-04-18T09:55:30Z</dcterms:created>
  <dcterms:modified xsi:type="dcterms:W3CDTF">2022-09-29T13:08:04Z</dcterms:modified>
</cp:coreProperties>
</file>