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010" windowHeight="8055" activeTab="1"/>
  </bookViews>
  <sheets>
    <sheet name="Alle" sheetId="1" r:id="rId1"/>
    <sheet name="bacheloremner" sheetId="2" r:id="rId2"/>
    <sheet name="masteremner" sheetId="3" r:id="rId3"/>
    <sheet name="andre emner" sheetId="4" r:id="rId4"/>
  </sheets>
  <definedNames>
    <definedName name="_xlnm._FilterDatabase" localSheetId="0" hidden="1">Alle!$A$2:$M$115</definedName>
    <definedName name="_xlnm._FilterDatabase" localSheetId="3" hidden="1">'andre emner'!$A$3:$L$3</definedName>
    <definedName name="_xlnm._FilterDatabase" localSheetId="1" hidden="1">bacheloremner!$A$4:$M$4</definedName>
    <definedName name="_xlnm._FilterDatabase" localSheetId="2" hidden="1">masteremner!$A$3:$M$3</definedName>
  </definedNames>
  <calcPr calcId="145621"/>
</workbook>
</file>

<file path=xl/calcChain.xml><?xml version="1.0" encoding="utf-8"?>
<calcChain xmlns="http://schemas.openxmlformats.org/spreadsheetml/2006/main">
  <c r="C76" i="3" l="1"/>
  <c r="J7" i="2" l="1"/>
  <c r="D9" i="4" l="1"/>
  <c r="E9" i="4"/>
  <c r="F9" i="4"/>
  <c r="G9" i="4"/>
  <c r="H9" i="4"/>
  <c r="I9" i="4"/>
  <c r="J9" i="4"/>
  <c r="C12" i="4" s="1"/>
  <c r="C9" i="4"/>
  <c r="C11" i="4" s="1"/>
  <c r="D76" i="3"/>
  <c r="D78" i="3" s="1"/>
  <c r="E76" i="3"/>
  <c r="E78" i="3" s="1"/>
  <c r="F76" i="3"/>
  <c r="F78" i="3" s="1"/>
  <c r="G76" i="3"/>
  <c r="G78" i="3" s="1"/>
  <c r="I76" i="3"/>
  <c r="I78" i="3" s="1"/>
  <c r="C78" i="3"/>
  <c r="D43" i="2"/>
  <c r="D45" i="2" s="1"/>
  <c r="E43" i="2"/>
  <c r="E45" i="2" s="1"/>
  <c r="F43" i="2"/>
  <c r="F45" i="2" s="1"/>
  <c r="G43" i="2"/>
  <c r="G45" i="2" s="1"/>
  <c r="H43" i="2"/>
  <c r="I43" i="2"/>
  <c r="C43" i="2"/>
  <c r="D42" i="2"/>
  <c r="E42" i="2"/>
  <c r="F42" i="2"/>
  <c r="G42" i="2"/>
  <c r="H42" i="2"/>
  <c r="I42" i="2"/>
  <c r="J42" i="2"/>
  <c r="C42" i="2"/>
  <c r="D41" i="2"/>
  <c r="E41" i="2"/>
  <c r="F41" i="2"/>
  <c r="G41" i="2"/>
  <c r="H41" i="2"/>
  <c r="H45" i="2" s="1"/>
  <c r="I41" i="2"/>
  <c r="I45" i="2" s="1"/>
  <c r="C41" i="2"/>
  <c r="C45" i="2" s="1"/>
  <c r="J39" i="2"/>
  <c r="J49" i="3"/>
  <c r="J15" i="3"/>
  <c r="J35" i="3"/>
  <c r="J6" i="3"/>
  <c r="J23" i="3"/>
  <c r="J48" i="3"/>
  <c r="J10" i="3"/>
  <c r="J67" i="3"/>
  <c r="J68" i="3"/>
  <c r="J31" i="3"/>
  <c r="J53" i="3"/>
  <c r="J57" i="3"/>
  <c r="J65" i="3"/>
  <c r="J38" i="3"/>
  <c r="J63" i="3"/>
  <c r="J20" i="3"/>
  <c r="J51" i="3"/>
  <c r="J39" i="3"/>
  <c r="J46" i="3"/>
  <c r="J72" i="3"/>
  <c r="J24" i="3"/>
  <c r="J11" i="3"/>
  <c r="J8" i="3"/>
  <c r="J19" i="3"/>
  <c r="J70" i="3"/>
  <c r="J43" i="3"/>
  <c r="J56" i="3"/>
  <c r="J33" i="3"/>
  <c r="J34" i="3"/>
  <c r="J37" i="3"/>
  <c r="J29" i="3"/>
  <c r="J41" i="3"/>
  <c r="J13" i="3"/>
  <c r="J30" i="3"/>
  <c r="J66" i="3"/>
  <c r="J21" i="3"/>
  <c r="J61" i="3"/>
  <c r="J9" i="3"/>
  <c r="J18" i="3"/>
  <c r="J17" i="3"/>
  <c r="J36" i="3"/>
  <c r="J58" i="3"/>
  <c r="J27" i="3"/>
  <c r="J59" i="3"/>
  <c r="J22" i="3"/>
  <c r="J71" i="3"/>
  <c r="J55" i="3"/>
  <c r="H52" i="3"/>
  <c r="J52" i="3" s="1"/>
  <c r="J62" i="3"/>
  <c r="J12" i="3"/>
  <c r="J47" i="3"/>
  <c r="J69" i="3"/>
  <c r="J64" i="3"/>
  <c r="J50" i="3"/>
  <c r="J45" i="3"/>
  <c r="J40" i="3"/>
  <c r="J60" i="3"/>
  <c r="H32" i="3"/>
  <c r="J32" i="3" s="1"/>
  <c r="J42" i="3"/>
  <c r="J44" i="3"/>
  <c r="J54" i="3"/>
  <c r="J28" i="3"/>
  <c r="J7" i="3"/>
  <c r="J16" i="3"/>
  <c r="J5" i="3"/>
  <c r="J25" i="3"/>
  <c r="J14" i="3"/>
  <c r="J25" i="2"/>
  <c r="J43" i="2" s="1"/>
  <c r="J41" i="2" l="1"/>
  <c r="J45" i="2" s="1"/>
  <c r="C46" i="2"/>
  <c r="J76" i="3"/>
  <c r="H76" i="3"/>
  <c r="H78" i="3" s="1"/>
  <c r="C79" i="3" l="1"/>
  <c r="J78" i="3"/>
  <c r="J108" i="1"/>
  <c r="J71" i="1"/>
  <c r="H42" i="1"/>
  <c r="J47" i="1" l="1"/>
  <c r="J38" i="1"/>
  <c r="J36" i="1"/>
  <c r="J24" i="1"/>
  <c r="H29" i="1"/>
  <c r="J13" i="1"/>
  <c r="J11" i="1"/>
  <c r="J9" i="1"/>
  <c r="J3" i="1"/>
  <c r="J14" i="1"/>
  <c r="J40" i="1"/>
  <c r="J76" i="1"/>
  <c r="J77" i="1"/>
  <c r="J82" i="1"/>
  <c r="J80" i="1"/>
  <c r="J83" i="1"/>
  <c r="J85" i="1"/>
  <c r="J87" i="1"/>
  <c r="J89" i="1"/>
  <c r="J91" i="1"/>
  <c r="J92" i="1"/>
  <c r="J93" i="1"/>
  <c r="J94" i="1"/>
  <c r="J96" i="1"/>
  <c r="J95" i="1"/>
  <c r="J99" i="1"/>
  <c r="J98" i="1"/>
  <c r="J100" i="1"/>
  <c r="J101" i="1"/>
  <c r="J103" i="1"/>
  <c r="J105" i="1"/>
  <c r="J110" i="1"/>
  <c r="J56" i="1"/>
  <c r="J57" i="1"/>
  <c r="J51" i="1"/>
  <c r="J53" i="1"/>
  <c r="J55" i="1"/>
  <c r="J58" i="1"/>
  <c r="J42" i="1"/>
  <c r="J74" i="1"/>
  <c r="J63" i="1"/>
  <c r="J64" i="1"/>
  <c r="J61" i="1"/>
  <c r="J65" i="1"/>
  <c r="J66" i="1"/>
  <c r="J67" i="1"/>
  <c r="J68" i="1"/>
  <c r="J72" i="1"/>
  <c r="J70" i="1"/>
  <c r="J73" i="1"/>
  <c r="J75" i="1"/>
  <c r="J21" i="1"/>
  <c r="J18" i="1"/>
  <c r="J20" i="1"/>
  <c r="J25" i="1"/>
  <c r="J34" i="1"/>
  <c r="J31" i="1"/>
  <c r="J39" i="1"/>
  <c r="J45" i="1"/>
  <c r="J49" i="1"/>
  <c r="J50" i="1"/>
  <c r="J44" i="1"/>
  <c r="J43" i="1"/>
  <c r="J79" i="1" l="1"/>
  <c r="J16" i="1"/>
  <c r="J17" i="1"/>
  <c r="J29" i="1"/>
  <c r="J27" i="1"/>
</calcChain>
</file>

<file path=xl/sharedStrings.xml><?xml version="1.0" encoding="utf-8"?>
<sst xmlns="http://schemas.openxmlformats.org/spreadsheetml/2006/main" count="722" uniqueCount="221">
  <si>
    <t>JUS5500</t>
  </si>
  <si>
    <t>Allmen rettsteori</t>
  </si>
  <si>
    <t>Arbeidsrett - den individuelle del</t>
  </si>
  <si>
    <t>Arbeidsrett - den kollektive del</t>
  </si>
  <si>
    <t>Barnerett</t>
  </si>
  <si>
    <t>Bygge- og entrepriserett</t>
  </si>
  <si>
    <t>Comparative Private Law</t>
  </si>
  <si>
    <t>JUS5930</t>
  </si>
  <si>
    <t>Comparative Public Law</t>
  </si>
  <si>
    <t xml:space="preserve">Patent- og varemerkerett </t>
  </si>
  <si>
    <t>Diskriminerings- og likestillingsrett</t>
  </si>
  <si>
    <t>JUS5650</t>
  </si>
  <si>
    <t xml:space="preserve">Enforcement and Dispute Resolution in a Digital Context </t>
  </si>
  <si>
    <t>EU Competition Law</t>
  </si>
  <si>
    <t>EU Substantive Law</t>
  </si>
  <si>
    <t>Ekspropriasjonsrett</t>
  </si>
  <si>
    <t xml:space="preserve">JUS5670 </t>
  </si>
  <si>
    <t xml:space="preserve">Electronic Commerce Law </t>
  </si>
  <si>
    <t xml:space="preserve">Electronic Communications Law </t>
  </si>
  <si>
    <t>English Law of Contract</t>
  </si>
  <si>
    <t xml:space="preserve">JUS5831 </t>
  </si>
  <si>
    <t>Environmental Law and Economics</t>
  </si>
  <si>
    <t>Forsikringsrett</t>
  </si>
  <si>
    <t>JUS5880</t>
  </si>
  <si>
    <t>Finansmarkedsrett</t>
  </si>
  <si>
    <t>JUR3011</t>
  </si>
  <si>
    <t xml:space="preserve">Grunnleggende regnskapsforståelse og regnskapsrett </t>
  </si>
  <si>
    <t>Helserett</t>
  </si>
  <si>
    <t>JUS5503</t>
  </si>
  <si>
    <t>Human Rights and Counter-Terrorism: Striking a Balance?</t>
  </si>
  <si>
    <t xml:space="preserve">JUS5660 </t>
  </si>
  <si>
    <t xml:space="preserve">Intellectual Property Law in the Information Society </t>
  </si>
  <si>
    <t>International Commercial Law</t>
  </si>
  <si>
    <t xml:space="preserve">JUS5852 </t>
  </si>
  <si>
    <t>International Commercial Arbitration</t>
  </si>
  <si>
    <t>International Constitutional Law and Democracy</t>
  </si>
  <si>
    <t>JUS5570</t>
  </si>
  <si>
    <t>International Criminal Law</t>
  </si>
  <si>
    <t>JUS5911</t>
  </si>
  <si>
    <t xml:space="preserve">International Climate Change and Energy Law </t>
  </si>
  <si>
    <t>JUS5870</t>
  </si>
  <si>
    <t xml:space="preserve">International and Comparative Labour Law </t>
  </si>
  <si>
    <t>JUS5851</t>
  </si>
  <si>
    <t xml:space="preserve">International Investment Law </t>
  </si>
  <si>
    <t>JUS5850</t>
  </si>
  <si>
    <t xml:space="preserve">International Trade Law </t>
  </si>
  <si>
    <t>JUS5520</t>
  </si>
  <si>
    <t>International Environmental Law</t>
  </si>
  <si>
    <t>International Human Rights Law: Institutions and Procedures</t>
  </si>
  <si>
    <t>International Humanitarian Law (The Law of Armed Conflict)</t>
  </si>
  <si>
    <t>JUS5680</t>
  </si>
  <si>
    <t xml:space="preserve">Internet Governance </t>
  </si>
  <si>
    <t>Internasjonal privatrett</t>
  </si>
  <si>
    <t>JUS5701</t>
  </si>
  <si>
    <t>Menneskerettigheter</t>
  </si>
  <si>
    <t>Konflikthåndtering</t>
  </si>
  <si>
    <t>JUS5860</t>
  </si>
  <si>
    <t>Konkurs- og panterett</t>
  </si>
  <si>
    <t>Kommunalrett</t>
  </si>
  <si>
    <t>Kriminologi</t>
  </si>
  <si>
    <t>JUS5102</t>
  </si>
  <si>
    <t>JUS5405</t>
  </si>
  <si>
    <t>Law of the Sea</t>
  </si>
  <si>
    <t>JUS5912</t>
  </si>
  <si>
    <t xml:space="preserve">Legal Writing and Oral Advocacy in International Law </t>
  </si>
  <si>
    <t>JUS5502</t>
  </si>
  <si>
    <t xml:space="preserve">Lovgivningslære </t>
  </si>
  <si>
    <t>JUS5401</t>
  </si>
  <si>
    <t xml:space="preserve">Maritime Law - Contracts </t>
  </si>
  <si>
    <t>JUS5402</t>
  </si>
  <si>
    <t>Maritime Law: Liability and Insurance</t>
  </si>
  <si>
    <t>Marine Insurance</t>
  </si>
  <si>
    <t>JUR1285</t>
  </si>
  <si>
    <t xml:space="preserve">Markedsrett </t>
  </si>
  <si>
    <t>JUS5920</t>
  </si>
  <si>
    <t>Naturressursrett i et miljøperspektiv</t>
  </si>
  <si>
    <t>JUS5940</t>
  </si>
  <si>
    <t>Offentlige anskaffelser</t>
  </si>
  <si>
    <t>JUS5810</t>
  </si>
  <si>
    <t>Opphavsrett</t>
  </si>
  <si>
    <t xml:space="preserve">Petroleumskontrakter </t>
  </si>
  <si>
    <t>JUS5411</t>
  </si>
  <si>
    <t>Petroleum Law</t>
  </si>
  <si>
    <t>JUS5010</t>
  </si>
  <si>
    <t xml:space="preserve">Praksisordning </t>
  </si>
  <si>
    <t xml:space="preserve">Privacy and  Data Protection </t>
  </si>
  <si>
    <t>JUS5540</t>
  </si>
  <si>
    <t>Public International Law</t>
  </si>
  <si>
    <t>Refugee and Asylum Law</t>
  </si>
  <si>
    <t>Rettshistorie</t>
  </si>
  <si>
    <t>JUS5501</t>
  </si>
  <si>
    <t>Rettslig bevisteori</t>
  </si>
  <si>
    <t>JUS5720</t>
  </si>
  <si>
    <t>Samerett</t>
  </si>
  <si>
    <t>JUS5801</t>
  </si>
  <si>
    <t>Selskapsrett</t>
  </si>
  <si>
    <t>JUS5403</t>
  </si>
  <si>
    <t xml:space="preserve">Sjørett - Kontrakter </t>
  </si>
  <si>
    <t>JUS5404</t>
  </si>
  <si>
    <t xml:space="preserve">Sjørett - Ansvar og forsikring </t>
  </si>
  <si>
    <t>JUS5980</t>
  </si>
  <si>
    <t>Skatterett II</t>
  </si>
  <si>
    <t xml:space="preserve">Skatterett I, grunnleggende skatterett </t>
  </si>
  <si>
    <t>JUS5982</t>
  </si>
  <si>
    <t xml:space="preserve">Skatterett III Internasjonal skatterett </t>
  </si>
  <si>
    <t>JUS5950</t>
  </si>
  <si>
    <t>Sosialrett</t>
  </si>
  <si>
    <t>JUS5134</t>
  </si>
  <si>
    <t xml:space="preserve">The Right to Peace </t>
  </si>
  <si>
    <t>Trygderett</t>
  </si>
  <si>
    <t>Utlendingsrett</t>
  </si>
  <si>
    <t>Women's Law and Human Rights</t>
  </si>
  <si>
    <t>Emnekode</t>
  </si>
  <si>
    <t xml:space="preserve">Emnenavn </t>
  </si>
  <si>
    <t xml:space="preserve">Master i rettsvitenskap </t>
  </si>
  <si>
    <t>LLMs</t>
  </si>
  <si>
    <t xml:space="preserve">Andre UiO programstudieretter </t>
  </si>
  <si>
    <t xml:space="preserve">Totalt </t>
  </si>
  <si>
    <t xml:space="preserve">Eksamensmøtte </t>
  </si>
  <si>
    <t xml:space="preserve">Vår 2016 </t>
  </si>
  <si>
    <t>JUS5420</t>
  </si>
  <si>
    <t>x</t>
  </si>
  <si>
    <t>Privatister</t>
  </si>
  <si>
    <t>FS754.001</t>
  </si>
  <si>
    <t>JUS5251</t>
  </si>
  <si>
    <t xml:space="preserve">Høst 2016 </t>
  </si>
  <si>
    <t>JUR1511</t>
  </si>
  <si>
    <t>JUS5511</t>
  </si>
  <si>
    <t>JUR1512</t>
  </si>
  <si>
    <t>JUS5512</t>
  </si>
  <si>
    <t>JUR1970</t>
  </si>
  <si>
    <t>JUS5970</t>
  </si>
  <si>
    <t>JUR1220</t>
  </si>
  <si>
    <t>JUS5220</t>
  </si>
  <si>
    <t>JUR1240</t>
  </si>
  <si>
    <t>JUS5240</t>
  </si>
  <si>
    <t>JUR1820</t>
  </si>
  <si>
    <t>JUS5820</t>
  </si>
  <si>
    <t>JUR1590</t>
  </si>
  <si>
    <t>JUS5590</t>
  </si>
  <si>
    <t>JUR1310</t>
  </si>
  <si>
    <t>JUS5310</t>
  </si>
  <si>
    <t>JUS5440</t>
  </si>
  <si>
    <t>JUR1440</t>
  </si>
  <si>
    <t>JUR1641</t>
  </si>
  <si>
    <t>JUS5641</t>
  </si>
  <si>
    <t>JUR1260</t>
  </si>
  <si>
    <t>JUS5260</t>
  </si>
  <si>
    <t xml:space="preserve">Gikk siste gang høsten 2013 </t>
  </si>
  <si>
    <t>JUR1550</t>
  </si>
  <si>
    <t>JUS5550</t>
  </si>
  <si>
    <t>JUS5230</t>
  </si>
  <si>
    <t>JUR1230</t>
  </si>
  <si>
    <t>JUR1560</t>
  </si>
  <si>
    <t>JUS5560</t>
  </si>
  <si>
    <t>JUR1710</t>
  </si>
  <si>
    <t>JUS5710</t>
  </si>
  <si>
    <t>JUR1730</t>
  </si>
  <si>
    <t>JUS5730</t>
  </si>
  <si>
    <t>JUR1280</t>
  </si>
  <si>
    <t>JUS5280</t>
  </si>
  <si>
    <t>JUR1504</t>
  </si>
  <si>
    <t>JUS5504</t>
  </si>
  <si>
    <t>JUR1580</t>
  </si>
  <si>
    <t>JUS5580</t>
  </si>
  <si>
    <t>JUR1450</t>
  </si>
  <si>
    <t>JUS5450</t>
  </si>
  <si>
    <t>JUR1430</t>
  </si>
  <si>
    <t>JUS5430</t>
  </si>
  <si>
    <t>JUR1630</t>
  </si>
  <si>
    <t>JUS5630</t>
  </si>
  <si>
    <t>JUR1530</t>
  </si>
  <si>
    <t>JUS5530</t>
  </si>
  <si>
    <t>JUR1901</t>
  </si>
  <si>
    <t>JUS5901</t>
  </si>
  <si>
    <t>JUR1981</t>
  </si>
  <si>
    <t>JUS5981</t>
  </si>
  <si>
    <t>JUS5960</t>
  </si>
  <si>
    <t>JUR1960</t>
  </si>
  <si>
    <t>JUR1120</t>
  </si>
  <si>
    <t>JUS5120</t>
  </si>
  <si>
    <t>JUR1910</t>
  </si>
  <si>
    <t>JUS5910</t>
  </si>
  <si>
    <t>ENGSEMJ</t>
  </si>
  <si>
    <t xml:space="preserve">Engelsk for jurister </t>
  </si>
  <si>
    <t>FRAJUR</t>
  </si>
  <si>
    <t xml:space="preserve">Fransk for jurister </t>
  </si>
  <si>
    <t>TYSJUR</t>
  </si>
  <si>
    <t xml:space="preserve">Tysk for jurister </t>
  </si>
  <si>
    <t>JUROFF1410</t>
  </si>
  <si>
    <t>Folkerett</t>
  </si>
  <si>
    <t>JUROFF1500</t>
  </si>
  <si>
    <t>Strafferett</t>
  </si>
  <si>
    <t>JUROFF1201</t>
  </si>
  <si>
    <t>Introduksjon i forvaltningsrett</t>
  </si>
  <si>
    <t>EURO2101</t>
  </si>
  <si>
    <t>EØS-regelverket; innhold og betydning for nasjonal handlefrihet</t>
  </si>
  <si>
    <t>Forhandlinger</t>
  </si>
  <si>
    <t xml:space="preserve">Oppstart høsten 2017 </t>
  </si>
  <si>
    <t xml:space="preserve">Prosedyrekonkurranse </t>
  </si>
  <si>
    <t>JUS5040</t>
  </si>
  <si>
    <t xml:space="preserve">Annenhvert år, sist gang høsten 2015  </t>
  </si>
  <si>
    <t xml:space="preserve">Språkemner </t>
  </si>
  <si>
    <t xml:space="preserve">Andre enkeltemner </t>
  </si>
  <si>
    <t>Utvekslingsstudenter MA</t>
  </si>
  <si>
    <t>Utvekslingsstudenter BA</t>
  </si>
  <si>
    <t>Enkeltemner</t>
  </si>
  <si>
    <t xml:space="preserve">Sum valgemner </t>
  </si>
  <si>
    <t xml:space="preserve">Sum andre emner </t>
  </si>
  <si>
    <t xml:space="preserve">Sum alle emner </t>
  </si>
  <si>
    <t xml:space="preserve">Kommentar </t>
  </si>
  <si>
    <t xml:space="preserve">3 språkemner </t>
  </si>
  <si>
    <t xml:space="preserve">1 annet emne </t>
  </si>
  <si>
    <t xml:space="preserve">Gjennomsnittlig antall studenter fra MiR per valgemne </t>
  </si>
  <si>
    <t xml:space="preserve">Gjennomsnittlig antall totalt studenter per valgemne </t>
  </si>
  <si>
    <t xml:space="preserve">71 valgemner på ma-nivå </t>
  </si>
  <si>
    <t xml:space="preserve">Sum emner </t>
  </si>
  <si>
    <t xml:space="preserve">4 andre emner </t>
  </si>
  <si>
    <t xml:space="preserve">Gjennomsnittlig antall studenter fra MiR per emne </t>
  </si>
  <si>
    <t xml:space="preserve">Gjennomsnittlig antall totalt studenter per emne </t>
  </si>
  <si>
    <t xml:space="preserve">29 valgemner på bachelornivå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</si>
</sst>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Fill="1" applyBorder="1"/>
    <xf numFmtId="0" fontId="0" fillId="0" borderId="1" xfId="0" applyBorder="1"/>
    <xf numFmtId="0" fontId="1" fillId="0" borderId="1" xfId="0" applyFont="1" applyFill="1" applyBorder="1"/>
    <xf numFmtId="0" fontId="0" fillId="0" borderId="1" xfId="0" applyBorder="1" applyAlignment="1">
      <alignment wrapText="1"/>
    </xf>
    <xf numFmtId="0" fontId="0" fillId="0" borderId="2" xfId="0" applyFill="1" applyBorder="1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" fontId="0" fillId="0" borderId="0" xfId="0" applyNumberFormat="1"/>
    <xf numFmtId="1" fontId="2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2" fillId="0" borderId="1" xfId="0" applyNumberFormat="1" applyFont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zoomScaleNormal="100" workbookViewId="0">
      <pane xSplit="13" ySplit="3" topLeftCell="N4" activePane="bottomRight" state="frozen"/>
      <selection pane="topRight" activeCell="N1" sqref="N1"/>
      <selection pane="bottomLeft" activeCell="A4" sqref="A4"/>
      <selection pane="bottomRight" activeCell="C1" sqref="C1"/>
    </sheetView>
  </sheetViews>
  <sheetFormatPr defaultRowHeight="15" x14ac:dyDescent="0.25"/>
  <cols>
    <col min="1" max="1" width="21.42578125" customWidth="1"/>
    <col min="2" max="2" width="54.28515625" customWidth="1"/>
    <col min="3" max="3" width="13.5703125" customWidth="1"/>
    <col min="4" max="4" width="7.7109375" customWidth="1"/>
    <col min="5" max="5" width="12.140625" customWidth="1"/>
    <col min="6" max="6" width="12.28515625" customWidth="1"/>
    <col min="7" max="7" width="16.28515625" customWidth="1"/>
    <col min="8" max="8" width="13" customWidth="1"/>
    <col min="9" max="9" width="10.28515625" customWidth="1"/>
    <col min="11" max="11" width="7" customWidth="1"/>
    <col min="12" max="12" width="6.7109375" customWidth="1"/>
    <col min="13" max="13" width="12.140625" customWidth="1"/>
  </cols>
  <sheetData>
    <row r="1" spans="1:26" x14ac:dyDescent="0.25">
      <c r="A1" s="8" t="s">
        <v>123</v>
      </c>
      <c r="B1" s="10" t="s">
        <v>118</v>
      </c>
      <c r="D1" s="2"/>
      <c r="E1" s="2"/>
      <c r="F1" s="2"/>
      <c r="G1" s="2"/>
      <c r="H1" s="2"/>
      <c r="I1" s="2"/>
      <c r="J1" s="2"/>
      <c r="K1" s="2"/>
      <c r="L1" s="2"/>
    </row>
    <row r="2" spans="1:26" ht="45" x14ac:dyDescent="0.25">
      <c r="A2" s="12" t="s">
        <v>112</v>
      </c>
      <c r="B2" s="12" t="s">
        <v>113</v>
      </c>
      <c r="C2" s="11" t="s">
        <v>114</v>
      </c>
      <c r="D2" s="11" t="s">
        <v>115</v>
      </c>
      <c r="E2" s="11" t="s">
        <v>204</v>
      </c>
      <c r="F2" s="11" t="s">
        <v>205</v>
      </c>
      <c r="G2" s="11" t="s">
        <v>116</v>
      </c>
      <c r="H2" s="11" t="s">
        <v>206</v>
      </c>
      <c r="I2" s="11" t="s">
        <v>122</v>
      </c>
      <c r="J2" s="11" t="s">
        <v>117</v>
      </c>
      <c r="K2" s="6" t="s">
        <v>119</v>
      </c>
      <c r="L2" s="6" t="s">
        <v>125</v>
      </c>
      <c r="M2" s="4"/>
    </row>
    <row r="3" spans="1:26" x14ac:dyDescent="0.25">
      <c r="A3" s="9" t="s">
        <v>0</v>
      </c>
      <c r="B3" s="9" t="s">
        <v>1</v>
      </c>
      <c r="C3" s="1"/>
      <c r="D3" s="1"/>
      <c r="E3" s="1"/>
      <c r="F3" s="1"/>
      <c r="G3" s="1"/>
      <c r="H3" s="1">
        <v>1</v>
      </c>
      <c r="I3" s="1"/>
      <c r="J3" s="1">
        <f>SUM(C3:I3)</f>
        <v>1</v>
      </c>
      <c r="K3" s="4" t="s">
        <v>121</v>
      </c>
      <c r="L3" s="4"/>
      <c r="M3" s="4"/>
    </row>
    <row r="4" spans="1:26" x14ac:dyDescent="0.25">
      <c r="A4" s="3" t="s">
        <v>126</v>
      </c>
      <c r="B4" s="3" t="s">
        <v>2</v>
      </c>
      <c r="C4" s="4">
        <v>67</v>
      </c>
      <c r="D4" s="4"/>
      <c r="E4" s="4"/>
      <c r="F4" s="4"/>
      <c r="G4" s="4">
        <v>40</v>
      </c>
      <c r="H4" s="4">
        <v>64</v>
      </c>
      <c r="I4" s="4">
        <v>3</v>
      </c>
      <c r="J4" s="4">
        <v>174</v>
      </c>
      <c r="K4" s="4"/>
      <c r="L4" s="4" t="s">
        <v>121</v>
      </c>
      <c r="M4" s="4"/>
    </row>
    <row r="5" spans="1:26" x14ac:dyDescent="0.25">
      <c r="A5" s="3" t="s">
        <v>127</v>
      </c>
      <c r="B5" s="3" t="s">
        <v>2</v>
      </c>
      <c r="C5" s="4">
        <v>77</v>
      </c>
      <c r="D5" s="4"/>
      <c r="E5" s="4"/>
      <c r="F5" s="4"/>
      <c r="G5" s="4">
        <v>8</v>
      </c>
      <c r="H5" s="4">
        <v>86</v>
      </c>
      <c r="I5" s="4">
        <v>12</v>
      </c>
      <c r="J5" s="4">
        <v>194</v>
      </c>
      <c r="K5" s="4"/>
      <c r="L5" s="4" t="s">
        <v>121</v>
      </c>
      <c r="M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" t="s">
        <v>128</v>
      </c>
      <c r="B6" s="3" t="s">
        <v>3</v>
      </c>
      <c r="C6" s="4">
        <v>11</v>
      </c>
      <c r="D6" s="4"/>
      <c r="E6" s="4"/>
      <c r="F6" s="4"/>
      <c r="G6" s="4">
        <v>9</v>
      </c>
      <c r="H6" s="4">
        <v>33</v>
      </c>
      <c r="I6" s="4">
        <v>1</v>
      </c>
      <c r="J6" s="4">
        <v>54</v>
      </c>
      <c r="K6" s="4" t="s">
        <v>121</v>
      </c>
      <c r="L6" s="4"/>
      <c r="M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" t="s">
        <v>129</v>
      </c>
      <c r="B7" s="3" t="s">
        <v>3</v>
      </c>
      <c r="C7" s="4">
        <v>16</v>
      </c>
      <c r="D7" s="4"/>
      <c r="E7" s="4"/>
      <c r="F7" s="4"/>
      <c r="G7" s="4"/>
      <c r="H7" s="4">
        <v>25</v>
      </c>
      <c r="I7" s="4">
        <v>4</v>
      </c>
      <c r="J7" s="4">
        <v>45</v>
      </c>
      <c r="K7" s="4" t="s">
        <v>121</v>
      </c>
      <c r="L7" s="4"/>
      <c r="M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" t="s">
        <v>130</v>
      </c>
      <c r="B8" s="3" t="s">
        <v>4</v>
      </c>
      <c r="C8" s="4">
        <v>24</v>
      </c>
      <c r="D8" s="4"/>
      <c r="E8" s="4"/>
      <c r="F8" s="4"/>
      <c r="G8" s="4">
        <v>1</v>
      </c>
      <c r="H8" s="4">
        <v>31</v>
      </c>
      <c r="I8" s="4"/>
      <c r="J8" s="4">
        <v>56</v>
      </c>
      <c r="K8" s="4" t="s">
        <v>121</v>
      </c>
      <c r="L8" s="4"/>
      <c r="M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3" t="s">
        <v>131</v>
      </c>
      <c r="B9" s="3" t="s">
        <v>4</v>
      </c>
      <c r="C9" s="4">
        <v>66</v>
      </c>
      <c r="D9" s="4"/>
      <c r="E9" s="4"/>
      <c r="F9" s="4"/>
      <c r="G9" s="4"/>
      <c r="H9" s="4">
        <v>77</v>
      </c>
      <c r="I9" s="4">
        <v>16</v>
      </c>
      <c r="J9" s="4">
        <f>SUM(C9:I9)</f>
        <v>159</v>
      </c>
      <c r="K9" s="4" t="s">
        <v>121</v>
      </c>
      <c r="L9" s="4"/>
      <c r="M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3" t="s">
        <v>132</v>
      </c>
      <c r="B10" s="3" t="s">
        <v>5</v>
      </c>
      <c r="C10" s="4">
        <v>35</v>
      </c>
      <c r="D10" s="4"/>
      <c r="E10" s="4"/>
      <c r="F10" s="4"/>
      <c r="G10" s="4"/>
      <c r="H10" s="4">
        <v>16</v>
      </c>
      <c r="I10" s="4"/>
      <c r="J10" s="4">
        <v>51</v>
      </c>
      <c r="K10" s="4" t="s">
        <v>121</v>
      </c>
      <c r="L10" s="4"/>
      <c r="M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3" t="s">
        <v>133</v>
      </c>
      <c r="B11" s="3" t="s">
        <v>5</v>
      </c>
      <c r="C11" s="4">
        <v>40</v>
      </c>
      <c r="D11" s="4"/>
      <c r="E11" s="4"/>
      <c r="F11" s="4"/>
      <c r="G11" s="4"/>
      <c r="H11" s="4">
        <v>54</v>
      </c>
      <c r="I11" s="4">
        <v>2</v>
      </c>
      <c r="J11" s="4">
        <f>SUM(C11:I11)</f>
        <v>96</v>
      </c>
      <c r="K11" s="4" t="s">
        <v>121</v>
      </c>
      <c r="L11" s="4"/>
      <c r="M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3" t="s">
        <v>134</v>
      </c>
      <c r="B12" s="3" t="s">
        <v>6</v>
      </c>
      <c r="C12" s="4">
        <v>7</v>
      </c>
      <c r="D12" s="4"/>
      <c r="E12" s="4"/>
      <c r="F12" s="4">
        <v>16</v>
      </c>
      <c r="G12" s="4">
        <v>4</v>
      </c>
      <c r="H12" s="4">
        <v>1</v>
      </c>
      <c r="I12" s="4"/>
      <c r="J12" s="4">
        <v>28</v>
      </c>
      <c r="K12" s="4"/>
      <c r="L12" s="4" t="s">
        <v>121</v>
      </c>
      <c r="M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3" t="s">
        <v>135</v>
      </c>
      <c r="B13" s="3" t="s">
        <v>6</v>
      </c>
      <c r="C13" s="4">
        <v>5</v>
      </c>
      <c r="D13" s="4"/>
      <c r="E13" s="4">
        <v>8</v>
      </c>
      <c r="F13" s="4"/>
      <c r="G13" s="4"/>
      <c r="H13" s="4">
        <v>5</v>
      </c>
      <c r="I13" s="4">
        <v>1</v>
      </c>
      <c r="J13" s="4">
        <f>SUM(C13:I13)</f>
        <v>19</v>
      </c>
      <c r="K13" s="4"/>
      <c r="L13" s="4" t="s">
        <v>121</v>
      </c>
      <c r="M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3" t="s">
        <v>7</v>
      </c>
      <c r="B14" s="3" t="s">
        <v>8</v>
      </c>
      <c r="C14" s="4"/>
      <c r="D14" s="4">
        <v>2</v>
      </c>
      <c r="E14" s="4">
        <v>4</v>
      </c>
      <c r="F14" s="4"/>
      <c r="G14" s="4"/>
      <c r="H14" s="4">
        <v>3</v>
      </c>
      <c r="I14" s="4"/>
      <c r="J14" s="4">
        <f>SUM(C14:I14)</f>
        <v>9</v>
      </c>
      <c r="K14" s="4" t="s">
        <v>121</v>
      </c>
      <c r="L14" s="4"/>
      <c r="M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3" t="s">
        <v>138</v>
      </c>
      <c r="B15" s="3" t="s">
        <v>10</v>
      </c>
      <c r="C15" s="4">
        <v>9</v>
      </c>
      <c r="D15" s="4"/>
      <c r="E15" s="4"/>
      <c r="F15" s="4"/>
      <c r="G15" s="4">
        <v>6</v>
      </c>
      <c r="H15" s="4">
        <v>24</v>
      </c>
      <c r="I15" s="4"/>
      <c r="J15" s="4">
        <v>39</v>
      </c>
      <c r="K15" s="4"/>
      <c r="L15" s="4" t="s">
        <v>121</v>
      </c>
      <c r="M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3" t="s">
        <v>139</v>
      </c>
      <c r="B16" s="3" t="s">
        <v>10</v>
      </c>
      <c r="C16" s="4">
        <v>14</v>
      </c>
      <c r="D16" s="4"/>
      <c r="E16" s="4">
        <v>1</v>
      </c>
      <c r="F16" s="4"/>
      <c r="G16" s="4"/>
      <c r="H16" s="4">
        <v>24</v>
      </c>
      <c r="I16" s="4">
        <v>1</v>
      </c>
      <c r="J16" s="4">
        <f>SUM(C16:I16)</f>
        <v>40</v>
      </c>
      <c r="K16" s="4"/>
      <c r="L16" s="4" t="s">
        <v>121</v>
      </c>
      <c r="M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3" t="s">
        <v>124</v>
      </c>
      <c r="B17" s="3" t="s">
        <v>15</v>
      </c>
      <c r="C17" s="4">
        <v>10</v>
      </c>
      <c r="D17" s="4"/>
      <c r="E17" s="4"/>
      <c r="F17" s="4"/>
      <c r="G17" s="4"/>
      <c r="H17" s="4">
        <v>16</v>
      </c>
      <c r="I17" s="4"/>
      <c r="J17" s="4">
        <f>SUM(C17:I17)</f>
        <v>26</v>
      </c>
      <c r="K17" s="4"/>
      <c r="L17" s="4" t="s">
        <v>121</v>
      </c>
      <c r="M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" t="s">
        <v>16</v>
      </c>
      <c r="B18" s="3" t="s">
        <v>17</v>
      </c>
      <c r="C18" s="4">
        <v>1</v>
      </c>
      <c r="D18" s="4">
        <v>28</v>
      </c>
      <c r="E18" s="4">
        <v>9</v>
      </c>
      <c r="F18" s="4"/>
      <c r="G18" s="4"/>
      <c r="H18" s="4"/>
      <c r="I18" s="4"/>
      <c r="J18" s="4">
        <f>SUM(C18:I18)</f>
        <v>38</v>
      </c>
      <c r="K18" s="4" t="s">
        <v>121</v>
      </c>
      <c r="L18" s="4"/>
      <c r="M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3" t="s">
        <v>144</v>
      </c>
      <c r="B19" s="3" t="s">
        <v>18</v>
      </c>
      <c r="C19" s="4">
        <v>2</v>
      </c>
      <c r="D19" s="4"/>
      <c r="E19" s="4"/>
      <c r="F19" s="4">
        <v>10</v>
      </c>
      <c r="G19" s="4"/>
      <c r="H19" s="4">
        <v>2</v>
      </c>
      <c r="I19" s="4"/>
      <c r="J19" s="4">
        <v>14</v>
      </c>
      <c r="K19" s="4"/>
      <c r="L19" s="4" t="s">
        <v>121</v>
      </c>
      <c r="M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3" t="s">
        <v>145</v>
      </c>
      <c r="B20" s="3" t="s">
        <v>18</v>
      </c>
      <c r="C20" s="4">
        <v>1</v>
      </c>
      <c r="D20" s="4">
        <v>21</v>
      </c>
      <c r="E20" s="4">
        <v>4</v>
      </c>
      <c r="F20" s="4"/>
      <c r="G20" s="4"/>
      <c r="H20" s="4">
        <v>4</v>
      </c>
      <c r="I20" s="4"/>
      <c r="J20" s="4">
        <f>SUM(C20:I20)</f>
        <v>30</v>
      </c>
      <c r="K20" s="4"/>
      <c r="L20" s="4" t="s">
        <v>121</v>
      </c>
      <c r="M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3" t="s">
        <v>11</v>
      </c>
      <c r="B21" s="3" t="s">
        <v>12</v>
      </c>
      <c r="C21" s="4">
        <v>3</v>
      </c>
      <c r="D21" s="4">
        <v>29</v>
      </c>
      <c r="E21" s="4">
        <v>6</v>
      </c>
      <c r="F21" s="4"/>
      <c r="G21" s="4"/>
      <c r="H21" s="4">
        <v>3</v>
      </c>
      <c r="I21" s="4"/>
      <c r="J21" s="4">
        <f>SUM(C21:I21)</f>
        <v>41</v>
      </c>
      <c r="K21" s="4" t="s">
        <v>121</v>
      </c>
      <c r="L21" s="4"/>
      <c r="M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4" t="s">
        <v>183</v>
      </c>
      <c r="B22" s="4" t="s">
        <v>184</v>
      </c>
      <c r="C22" s="3">
        <v>12</v>
      </c>
      <c r="D22" s="4"/>
      <c r="E22" s="4"/>
      <c r="F22" s="4"/>
      <c r="G22" s="3"/>
      <c r="H22" s="3">
        <v>1</v>
      </c>
      <c r="I22" s="4"/>
      <c r="J22" s="4">
        <v>13</v>
      </c>
      <c r="K22" s="3" t="s">
        <v>121</v>
      </c>
      <c r="L22" s="4"/>
      <c r="M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3" t="s">
        <v>146</v>
      </c>
      <c r="B23" s="3" t="s">
        <v>19</v>
      </c>
      <c r="C23" s="4">
        <v>12</v>
      </c>
      <c r="D23" s="4"/>
      <c r="E23" s="4"/>
      <c r="F23" s="4">
        <v>9</v>
      </c>
      <c r="G23" s="4"/>
      <c r="H23" s="4">
        <v>1</v>
      </c>
      <c r="I23" s="4"/>
      <c r="J23" s="4">
        <v>22</v>
      </c>
      <c r="K23" s="4" t="s">
        <v>121</v>
      </c>
      <c r="L23" s="4"/>
      <c r="M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3" t="s">
        <v>147</v>
      </c>
      <c r="B24" s="3" t="s">
        <v>19</v>
      </c>
      <c r="C24" s="4">
        <v>9</v>
      </c>
      <c r="D24" s="4">
        <v>6</v>
      </c>
      <c r="E24" s="4">
        <v>1</v>
      </c>
      <c r="F24" s="4"/>
      <c r="G24" s="4"/>
      <c r="H24" s="4">
        <v>11</v>
      </c>
      <c r="I24" s="4">
        <v>2</v>
      </c>
      <c r="J24" s="4">
        <f>SUM(C24:I24)</f>
        <v>29</v>
      </c>
      <c r="K24" s="4" t="s">
        <v>121</v>
      </c>
      <c r="L24" s="4"/>
      <c r="M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3" t="s">
        <v>20</v>
      </c>
      <c r="B25" s="3" t="s">
        <v>21</v>
      </c>
      <c r="C25" s="4"/>
      <c r="D25" s="4"/>
      <c r="E25" s="4"/>
      <c r="F25" s="4"/>
      <c r="G25" s="4"/>
      <c r="H25" s="4"/>
      <c r="I25" s="4"/>
      <c r="J25" s="4">
        <f>SUM(C25:I25)</f>
        <v>0</v>
      </c>
      <c r="K25" s="4"/>
      <c r="L25" s="4"/>
      <c r="M25" s="4" t="s">
        <v>148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3" t="s">
        <v>140</v>
      </c>
      <c r="B26" s="3" t="s">
        <v>13</v>
      </c>
      <c r="C26" s="4">
        <v>4</v>
      </c>
      <c r="D26" s="4"/>
      <c r="E26" s="4"/>
      <c r="F26" s="4">
        <v>24</v>
      </c>
      <c r="G26" s="4"/>
      <c r="H26" s="4">
        <v>4</v>
      </c>
      <c r="I26" s="4"/>
      <c r="J26" s="4">
        <v>33</v>
      </c>
      <c r="K26" s="4"/>
      <c r="L26" s="4" t="s">
        <v>121</v>
      </c>
      <c r="M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3" t="s">
        <v>141</v>
      </c>
      <c r="B27" s="3" t="s">
        <v>13</v>
      </c>
      <c r="C27" s="4">
        <v>10</v>
      </c>
      <c r="D27" s="4"/>
      <c r="E27" s="4">
        <v>3</v>
      </c>
      <c r="F27" s="4"/>
      <c r="G27" s="4"/>
      <c r="H27" s="4">
        <v>1</v>
      </c>
      <c r="I27" s="4"/>
      <c r="J27" s="4">
        <f>SUM(C27:I27)</f>
        <v>14</v>
      </c>
      <c r="K27" s="4"/>
      <c r="L27" s="4" t="s">
        <v>121</v>
      </c>
      <c r="M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3" t="s">
        <v>143</v>
      </c>
      <c r="B28" s="3" t="s">
        <v>14</v>
      </c>
      <c r="C28" s="4">
        <v>2</v>
      </c>
      <c r="D28" s="4"/>
      <c r="E28" s="4">
        <v>12</v>
      </c>
      <c r="F28" s="4"/>
      <c r="G28" s="4"/>
      <c r="H28" s="4">
        <v>3</v>
      </c>
      <c r="I28" s="4"/>
      <c r="J28" s="4">
        <v>17</v>
      </c>
      <c r="K28" s="4" t="s">
        <v>121</v>
      </c>
      <c r="L28" s="4"/>
      <c r="M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3" t="s">
        <v>142</v>
      </c>
      <c r="B29" s="3" t="s">
        <v>14</v>
      </c>
      <c r="C29" s="4">
        <v>8</v>
      </c>
      <c r="D29" s="4"/>
      <c r="E29" s="4">
        <v>6</v>
      </c>
      <c r="F29" s="4"/>
      <c r="G29" s="4"/>
      <c r="H29" s="4">
        <f>3+3</f>
        <v>6</v>
      </c>
      <c r="I29" s="4"/>
      <c r="J29" s="4">
        <f>SUM(C29:I29)</f>
        <v>20</v>
      </c>
      <c r="K29" s="4" t="s">
        <v>121</v>
      </c>
      <c r="L29" s="4"/>
      <c r="M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3" t="s">
        <v>195</v>
      </c>
      <c r="B30" s="4" t="s">
        <v>196</v>
      </c>
      <c r="C30" s="3"/>
      <c r="D30" s="4"/>
      <c r="E30" s="4"/>
      <c r="F30" s="4"/>
      <c r="G30" s="3">
        <v>34</v>
      </c>
      <c r="H30" s="3">
        <v>4</v>
      </c>
      <c r="I30" s="4"/>
      <c r="J30" s="4">
        <v>38</v>
      </c>
      <c r="K30" s="3"/>
      <c r="L30" s="4" t="s">
        <v>121</v>
      </c>
      <c r="M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3" t="s">
        <v>23</v>
      </c>
      <c r="B31" s="3" t="s">
        <v>24</v>
      </c>
      <c r="C31" s="4">
        <v>16</v>
      </c>
      <c r="D31" s="4"/>
      <c r="E31" s="4"/>
      <c r="F31" s="4"/>
      <c r="G31" s="4"/>
      <c r="H31" s="4">
        <v>18</v>
      </c>
      <c r="I31" s="4"/>
      <c r="J31" s="4">
        <f>SUM(C31:I31)</f>
        <v>34</v>
      </c>
      <c r="K31" s="4"/>
      <c r="L31" s="4" t="s">
        <v>121</v>
      </c>
      <c r="M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4" t="s">
        <v>189</v>
      </c>
      <c r="B32" s="4" t="s">
        <v>190</v>
      </c>
      <c r="C32" s="3"/>
      <c r="D32" s="4"/>
      <c r="E32" s="4"/>
      <c r="F32" s="4"/>
      <c r="G32" s="3">
        <v>36</v>
      </c>
      <c r="H32" s="3">
        <v>31</v>
      </c>
      <c r="I32" s="4"/>
      <c r="J32" s="4">
        <v>69</v>
      </c>
      <c r="K32" s="3" t="s">
        <v>121</v>
      </c>
      <c r="L32" s="4"/>
      <c r="M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3"/>
      <c r="B33" s="3" t="s">
        <v>197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 t="s">
        <v>198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3" t="s">
        <v>120</v>
      </c>
      <c r="B34" s="3" t="s">
        <v>22</v>
      </c>
      <c r="C34" s="4">
        <v>11</v>
      </c>
      <c r="D34" s="4"/>
      <c r="E34" s="4"/>
      <c r="F34" s="4"/>
      <c r="G34" s="4"/>
      <c r="H34" s="4">
        <v>45</v>
      </c>
      <c r="I34" s="4">
        <v>7</v>
      </c>
      <c r="J34" s="4">
        <f>SUM(C34:I34)</f>
        <v>63</v>
      </c>
      <c r="K34" s="4" t="s">
        <v>121</v>
      </c>
      <c r="L34" s="4"/>
      <c r="M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4" t="s">
        <v>185</v>
      </c>
      <c r="B35" s="4" t="s">
        <v>186</v>
      </c>
      <c r="C35" s="3">
        <v>9</v>
      </c>
      <c r="D35" s="4"/>
      <c r="E35" s="4"/>
      <c r="F35" s="4"/>
      <c r="G35" s="3"/>
      <c r="H35" s="3">
        <v>3</v>
      </c>
      <c r="I35" s="4"/>
      <c r="J35" s="4">
        <v>12</v>
      </c>
      <c r="K35" s="3" t="s">
        <v>121</v>
      </c>
      <c r="L35" s="4"/>
      <c r="M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5" t="s">
        <v>25</v>
      </c>
      <c r="B36" s="3" t="s">
        <v>26</v>
      </c>
      <c r="C36" s="4"/>
      <c r="D36" s="4"/>
      <c r="E36" s="4"/>
      <c r="F36" s="4"/>
      <c r="G36" s="4"/>
      <c r="H36" s="4">
        <v>8</v>
      </c>
      <c r="I36" s="4">
        <v>1</v>
      </c>
      <c r="J36" s="4">
        <f>SUM(C36:I36)</f>
        <v>9</v>
      </c>
      <c r="K36" s="4"/>
      <c r="L36" s="4" t="s">
        <v>121</v>
      </c>
      <c r="M36" s="4"/>
    </row>
    <row r="37" spans="1:26" x14ac:dyDescent="0.25">
      <c r="A37" s="3" t="s">
        <v>149</v>
      </c>
      <c r="B37" s="3" t="s">
        <v>27</v>
      </c>
      <c r="C37" s="4">
        <v>14</v>
      </c>
      <c r="D37" s="4"/>
      <c r="E37" s="4"/>
      <c r="F37" s="4"/>
      <c r="G37" s="4">
        <v>9</v>
      </c>
      <c r="H37" s="4">
        <v>25</v>
      </c>
      <c r="I37" s="4">
        <v>1</v>
      </c>
      <c r="J37" s="4">
        <v>49</v>
      </c>
      <c r="K37" s="4"/>
      <c r="L37" s="4" t="s">
        <v>121</v>
      </c>
      <c r="M37" s="4"/>
    </row>
    <row r="38" spans="1:26" x14ac:dyDescent="0.25">
      <c r="A38" s="3" t="s">
        <v>150</v>
      </c>
      <c r="B38" s="3" t="s">
        <v>27</v>
      </c>
      <c r="C38" s="4">
        <v>29</v>
      </c>
      <c r="D38" s="4"/>
      <c r="E38" s="4"/>
      <c r="F38" s="4"/>
      <c r="G38" s="4"/>
      <c r="H38" s="4">
        <v>47</v>
      </c>
      <c r="I38" s="4">
        <v>4</v>
      </c>
      <c r="J38" s="4">
        <f>SUM(C38:I38)</f>
        <v>80</v>
      </c>
      <c r="K38" s="4"/>
      <c r="L38" s="4" t="s">
        <v>121</v>
      </c>
      <c r="M38" s="4"/>
    </row>
    <row r="39" spans="1:26" x14ac:dyDescent="0.25">
      <c r="A39" s="5" t="s">
        <v>28</v>
      </c>
      <c r="B39" s="5" t="s">
        <v>29</v>
      </c>
      <c r="C39" s="4">
        <v>23</v>
      </c>
      <c r="D39" s="4">
        <v>8</v>
      </c>
      <c r="E39" s="4">
        <v>8</v>
      </c>
      <c r="F39" s="4"/>
      <c r="G39" s="4">
        <v>1</v>
      </c>
      <c r="H39" s="4">
        <v>4</v>
      </c>
      <c r="I39" s="4"/>
      <c r="J39" s="4">
        <f>SUM(C39:I39)</f>
        <v>44</v>
      </c>
      <c r="K39" s="4"/>
      <c r="L39" s="4"/>
      <c r="M39" s="4" t="s">
        <v>201</v>
      </c>
    </row>
    <row r="40" spans="1:26" x14ac:dyDescent="0.25">
      <c r="A40" s="3" t="s">
        <v>30</v>
      </c>
      <c r="B40" s="3" t="s">
        <v>31</v>
      </c>
      <c r="C40" s="4">
        <v>6</v>
      </c>
      <c r="D40" s="4">
        <v>18</v>
      </c>
      <c r="E40" s="4">
        <v>7</v>
      </c>
      <c r="F40" s="4">
        <v>1</v>
      </c>
      <c r="G40" s="4"/>
      <c r="H40" s="4">
        <v>3</v>
      </c>
      <c r="I40" s="4"/>
      <c r="J40" s="4">
        <f>SUM(C40:I40)</f>
        <v>35</v>
      </c>
      <c r="K40" s="4"/>
      <c r="L40" s="4" t="s">
        <v>121</v>
      </c>
      <c r="M40" s="4"/>
    </row>
    <row r="41" spans="1:26" x14ac:dyDescent="0.25">
      <c r="A41" s="3" t="s">
        <v>159</v>
      </c>
      <c r="B41" s="3" t="s">
        <v>52</v>
      </c>
      <c r="C41" s="4">
        <v>5</v>
      </c>
      <c r="D41" s="4"/>
      <c r="E41" s="4"/>
      <c r="F41" s="4"/>
      <c r="G41" s="4"/>
      <c r="H41" s="4">
        <v>6</v>
      </c>
      <c r="I41" s="4"/>
      <c r="J41" s="4">
        <v>11</v>
      </c>
      <c r="K41" s="4"/>
      <c r="L41" s="4" t="s">
        <v>121</v>
      </c>
      <c r="M41" s="4"/>
    </row>
    <row r="42" spans="1:26" x14ac:dyDescent="0.25">
      <c r="A42" s="3" t="s">
        <v>160</v>
      </c>
      <c r="B42" s="3" t="s">
        <v>52</v>
      </c>
      <c r="C42" s="4">
        <v>19</v>
      </c>
      <c r="D42" s="4"/>
      <c r="E42" s="4"/>
      <c r="F42" s="4"/>
      <c r="G42" s="4"/>
      <c r="H42" s="4">
        <f>14+4</f>
        <v>18</v>
      </c>
      <c r="I42" s="4">
        <v>1</v>
      </c>
      <c r="J42" s="4">
        <f>SUM(C42:I42)</f>
        <v>38</v>
      </c>
      <c r="K42" s="4"/>
      <c r="L42" s="4" t="s">
        <v>121</v>
      </c>
      <c r="M42" s="4"/>
    </row>
    <row r="43" spans="1:26" x14ac:dyDescent="0.25">
      <c r="A43" s="3" t="s">
        <v>40</v>
      </c>
      <c r="B43" s="3" t="s">
        <v>41</v>
      </c>
      <c r="C43" s="4">
        <v>6</v>
      </c>
      <c r="D43" s="4">
        <v>2</v>
      </c>
      <c r="E43" s="4">
        <v>2</v>
      </c>
      <c r="F43" s="4"/>
      <c r="G43" s="4"/>
      <c r="H43" s="4">
        <v>3</v>
      </c>
      <c r="I43" s="4"/>
      <c r="J43" s="4">
        <f>SUM(C43:I43)</f>
        <v>13</v>
      </c>
      <c r="K43" s="4" t="s">
        <v>121</v>
      </c>
      <c r="L43" s="4"/>
      <c r="M43" s="4"/>
    </row>
    <row r="44" spans="1:26" x14ac:dyDescent="0.25">
      <c r="A44" s="3" t="s">
        <v>38</v>
      </c>
      <c r="B44" s="3" t="s">
        <v>39</v>
      </c>
      <c r="C44" s="4">
        <v>7</v>
      </c>
      <c r="D44" s="4">
        <v>7</v>
      </c>
      <c r="E44" s="4">
        <v>6</v>
      </c>
      <c r="F44" s="4"/>
      <c r="G44" s="4"/>
      <c r="H44" s="4"/>
      <c r="I44" s="4"/>
      <c r="J44" s="4">
        <f>SUM(C44:I44)</f>
        <v>20</v>
      </c>
      <c r="K44" s="4" t="s">
        <v>121</v>
      </c>
      <c r="L44" s="4"/>
      <c r="M44" s="4"/>
    </row>
    <row r="45" spans="1:26" x14ac:dyDescent="0.25">
      <c r="A45" s="3" t="s">
        <v>33</v>
      </c>
      <c r="B45" s="3" t="s">
        <v>34</v>
      </c>
      <c r="C45" s="4">
        <v>10</v>
      </c>
      <c r="D45" s="4">
        <v>2</v>
      </c>
      <c r="E45" s="4">
        <v>4</v>
      </c>
      <c r="F45" s="4">
        <v>1</v>
      </c>
      <c r="G45" s="4"/>
      <c r="H45" s="4">
        <v>3</v>
      </c>
      <c r="I45" s="4"/>
      <c r="J45" s="4">
        <f>SUM(C45:I45)</f>
        <v>20</v>
      </c>
      <c r="K45" s="4"/>
      <c r="L45" s="4" t="s">
        <v>121</v>
      </c>
      <c r="M45" s="4"/>
    </row>
    <row r="46" spans="1:26" x14ac:dyDescent="0.25">
      <c r="A46" s="3" t="s">
        <v>152</v>
      </c>
      <c r="B46" s="3" t="s">
        <v>32</v>
      </c>
      <c r="C46" s="4">
        <v>4</v>
      </c>
      <c r="D46" s="4"/>
      <c r="E46" s="4">
        <v>2</v>
      </c>
      <c r="F46" s="4">
        <v>6</v>
      </c>
      <c r="G46" s="4"/>
      <c r="H46" s="4">
        <v>3</v>
      </c>
      <c r="I46" s="4"/>
      <c r="J46" s="4">
        <v>15</v>
      </c>
      <c r="K46" s="4" t="s">
        <v>121</v>
      </c>
      <c r="L46" s="4"/>
      <c r="M46" s="4"/>
    </row>
    <row r="47" spans="1:26" x14ac:dyDescent="0.25">
      <c r="A47" s="3" t="s">
        <v>151</v>
      </c>
      <c r="B47" s="3" t="s">
        <v>32</v>
      </c>
      <c r="C47" s="4">
        <v>20</v>
      </c>
      <c r="D47" s="4">
        <v>14</v>
      </c>
      <c r="E47" s="4">
        <v>1</v>
      </c>
      <c r="F47" s="4">
        <v>2</v>
      </c>
      <c r="G47" s="4"/>
      <c r="H47" s="4">
        <v>6</v>
      </c>
      <c r="I47" s="4"/>
      <c r="J47" s="4">
        <f>SUM(C47:I47)</f>
        <v>43</v>
      </c>
      <c r="K47" s="4" t="s">
        <v>121</v>
      </c>
      <c r="L47" s="4"/>
      <c r="M47" s="4"/>
    </row>
    <row r="48" spans="1:26" x14ac:dyDescent="0.25">
      <c r="A48" s="3" t="s">
        <v>153</v>
      </c>
      <c r="B48" s="3" t="s">
        <v>35</v>
      </c>
      <c r="C48" s="4">
        <v>9</v>
      </c>
      <c r="D48" s="4"/>
      <c r="E48" s="4">
        <v>1</v>
      </c>
      <c r="F48" s="4">
        <v>26</v>
      </c>
      <c r="G48" s="4"/>
      <c r="H48" s="4">
        <v>6</v>
      </c>
      <c r="I48" s="4"/>
      <c r="J48" s="4">
        <v>42</v>
      </c>
      <c r="K48" s="4" t="s">
        <v>121</v>
      </c>
      <c r="L48" s="4"/>
      <c r="M48" s="4"/>
    </row>
    <row r="49" spans="1:13" x14ac:dyDescent="0.25">
      <c r="A49" s="3" t="s">
        <v>154</v>
      </c>
      <c r="B49" s="3" t="s">
        <v>35</v>
      </c>
      <c r="C49" s="4">
        <v>2</v>
      </c>
      <c r="D49" s="4">
        <v>2</v>
      </c>
      <c r="E49" s="4">
        <v>9</v>
      </c>
      <c r="F49" s="4"/>
      <c r="G49" s="4"/>
      <c r="H49" s="4">
        <v>1</v>
      </c>
      <c r="I49" s="4"/>
      <c r="J49" s="4">
        <f>SUM(C49:I49)</f>
        <v>14</v>
      </c>
      <c r="K49" s="4" t="s">
        <v>121</v>
      </c>
      <c r="L49" s="4"/>
      <c r="M49" s="4"/>
    </row>
    <row r="50" spans="1:13" x14ac:dyDescent="0.25">
      <c r="A50" s="3" t="s">
        <v>36</v>
      </c>
      <c r="B50" s="3" t="s">
        <v>37</v>
      </c>
      <c r="C50" s="4">
        <v>22</v>
      </c>
      <c r="D50" s="4">
        <v>10</v>
      </c>
      <c r="E50" s="4">
        <v>11</v>
      </c>
      <c r="F50" s="4"/>
      <c r="G50" s="4"/>
      <c r="H50" s="4">
        <v>6</v>
      </c>
      <c r="I50" s="4"/>
      <c r="J50" s="4">
        <f>SUM(C50:I50)</f>
        <v>49</v>
      </c>
      <c r="K50" s="4" t="s">
        <v>121</v>
      </c>
      <c r="L50" s="4"/>
      <c r="M50" s="4"/>
    </row>
    <row r="51" spans="1:13" x14ac:dyDescent="0.25">
      <c r="A51" s="3" t="s">
        <v>46</v>
      </c>
      <c r="B51" s="3" t="s">
        <v>47</v>
      </c>
      <c r="C51" s="4">
        <v>6</v>
      </c>
      <c r="D51" s="4">
        <v>10</v>
      </c>
      <c r="E51" s="4">
        <v>9</v>
      </c>
      <c r="F51" s="4">
        <v>1</v>
      </c>
      <c r="G51" s="4"/>
      <c r="H51" s="4">
        <v>9</v>
      </c>
      <c r="I51" s="4"/>
      <c r="J51" s="4">
        <f>SUM(C51:I51)</f>
        <v>35</v>
      </c>
      <c r="K51" s="4"/>
      <c r="L51" s="4" t="s">
        <v>121</v>
      </c>
      <c r="M51" s="4"/>
    </row>
    <row r="52" spans="1:13" x14ac:dyDescent="0.25">
      <c r="A52" s="3" t="s">
        <v>155</v>
      </c>
      <c r="B52" s="3" t="s">
        <v>48</v>
      </c>
      <c r="C52" s="4">
        <v>5</v>
      </c>
      <c r="D52" s="4"/>
      <c r="E52" s="4">
        <v>5</v>
      </c>
      <c r="F52" s="4">
        <v>53</v>
      </c>
      <c r="G52" s="4"/>
      <c r="H52" s="4"/>
      <c r="I52" s="4"/>
      <c r="J52" s="4">
        <v>63</v>
      </c>
      <c r="K52" s="4"/>
      <c r="L52" s="4" t="s">
        <v>121</v>
      </c>
      <c r="M52" s="4"/>
    </row>
    <row r="53" spans="1:13" x14ac:dyDescent="0.25">
      <c r="A53" s="3" t="s">
        <v>156</v>
      </c>
      <c r="B53" s="3" t="s">
        <v>48</v>
      </c>
      <c r="C53" s="4">
        <v>9</v>
      </c>
      <c r="D53" s="4">
        <v>1</v>
      </c>
      <c r="E53" s="4">
        <v>14</v>
      </c>
      <c r="F53" s="4"/>
      <c r="G53" s="4"/>
      <c r="H53" s="4">
        <v>5</v>
      </c>
      <c r="I53" s="4"/>
      <c r="J53" s="4">
        <f>SUM(C53:I53)</f>
        <v>29</v>
      </c>
      <c r="K53" s="4"/>
      <c r="L53" s="4" t="s">
        <v>121</v>
      </c>
      <c r="M53" s="4"/>
    </row>
    <row r="54" spans="1:13" x14ac:dyDescent="0.25">
      <c r="A54" s="3" t="s">
        <v>157</v>
      </c>
      <c r="B54" s="3" t="s">
        <v>49</v>
      </c>
      <c r="C54" s="4">
        <v>6</v>
      </c>
      <c r="D54" s="4"/>
      <c r="E54" s="4">
        <v>2</v>
      </c>
      <c r="F54" s="4">
        <v>44</v>
      </c>
      <c r="G54" s="4"/>
      <c r="H54" s="4">
        <v>13</v>
      </c>
      <c r="I54" s="4"/>
      <c r="J54" s="4">
        <v>65</v>
      </c>
      <c r="K54" s="4"/>
      <c r="L54" s="4" t="s">
        <v>121</v>
      </c>
      <c r="M54" s="4"/>
    </row>
    <row r="55" spans="1:13" x14ac:dyDescent="0.25">
      <c r="A55" s="3" t="s">
        <v>158</v>
      </c>
      <c r="B55" s="3" t="s">
        <v>49</v>
      </c>
      <c r="C55" s="4">
        <v>14</v>
      </c>
      <c r="D55" s="4">
        <v>17</v>
      </c>
      <c r="E55" s="4">
        <v>9</v>
      </c>
      <c r="F55" s="4"/>
      <c r="G55" s="4"/>
      <c r="H55" s="4">
        <v>10</v>
      </c>
      <c r="I55" s="4"/>
      <c r="J55" s="4">
        <f>SUM(C55:I55)</f>
        <v>50</v>
      </c>
      <c r="K55" s="4"/>
      <c r="L55" s="4" t="s">
        <v>121</v>
      </c>
      <c r="M55" s="4"/>
    </row>
    <row r="56" spans="1:13" x14ac:dyDescent="0.25">
      <c r="A56" s="5" t="s">
        <v>42</v>
      </c>
      <c r="B56" s="5" t="s">
        <v>43</v>
      </c>
      <c r="C56" s="4">
        <v>7</v>
      </c>
      <c r="D56" s="4">
        <v>17</v>
      </c>
      <c r="E56" s="4">
        <v>4</v>
      </c>
      <c r="F56" s="4"/>
      <c r="G56" s="4"/>
      <c r="H56" s="4">
        <v>5</v>
      </c>
      <c r="I56" s="4"/>
      <c r="J56" s="4">
        <f>SUM(C56:I56)</f>
        <v>33</v>
      </c>
      <c r="K56" s="4" t="s">
        <v>121</v>
      </c>
      <c r="L56" s="4"/>
      <c r="M56" s="4"/>
    </row>
    <row r="57" spans="1:13" x14ac:dyDescent="0.25">
      <c r="A57" s="3" t="s">
        <v>44</v>
      </c>
      <c r="B57" s="3" t="s">
        <v>45</v>
      </c>
      <c r="C57" s="4">
        <v>6</v>
      </c>
      <c r="D57" s="4">
        <v>11</v>
      </c>
      <c r="E57" s="4">
        <v>6</v>
      </c>
      <c r="F57" s="4">
        <v>1</v>
      </c>
      <c r="G57" s="4"/>
      <c r="H57" s="4">
        <v>0</v>
      </c>
      <c r="I57" s="4"/>
      <c r="J57" s="4">
        <f>SUM(C57:I57)</f>
        <v>24</v>
      </c>
      <c r="K57" s="4"/>
      <c r="L57" s="4" t="s">
        <v>121</v>
      </c>
      <c r="M57" s="4"/>
    </row>
    <row r="58" spans="1:13" x14ac:dyDescent="0.25">
      <c r="A58" s="3" t="s">
        <v>50</v>
      </c>
      <c r="B58" s="3" t="s">
        <v>51</v>
      </c>
      <c r="C58" s="4">
        <v>10</v>
      </c>
      <c r="D58" s="4">
        <v>21</v>
      </c>
      <c r="E58" s="4">
        <v>5</v>
      </c>
      <c r="F58" s="4"/>
      <c r="G58" s="4"/>
      <c r="H58" s="4">
        <v>2</v>
      </c>
      <c r="I58" s="4"/>
      <c r="J58" s="4">
        <f>SUM(C58:I58)</f>
        <v>38</v>
      </c>
      <c r="K58" s="4"/>
      <c r="L58" s="4" t="s">
        <v>121</v>
      </c>
      <c r="M58" s="4"/>
    </row>
    <row r="59" spans="1:13" x14ac:dyDescent="0.25">
      <c r="A59" s="4" t="s">
        <v>193</v>
      </c>
      <c r="B59" s="4" t="s">
        <v>194</v>
      </c>
      <c r="C59" s="3"/>
      <c r="D59" s="4"/>
      <c r="E59" s="4"/>
      <c r="F59" s="4"/>
      <c r="G59" s="3">
        <v>78</v>
      </c>
      <c r="H59" s="3">
        <v>65</v>
      </c>
      <c r="I59" s="4">
        <v>1</v>
      </c>
      <c r="J59" s="4">
        <v>134</v>
      </c>
      <c r="K59" s="3"/>
      <c r="L59" s="4" t="s">
        <v>121</v>
      </c>
      <c r="M59" s="4"/>
    </row>
    <row r="60" spans="1:13" x14ac:dyDescent="0.25">
      <c r="A60" s="3" t="s">
        <v>163</v>
      </c>
      <c r="B60" s="3" t="s">
        <v>58</v>
      </c>
      <c r="C60" s="4">
        <v>4</v>
      </c>
      <c r="D60" s="4"/>
      <c r="E60" s="4"/>
      <c r="F60" s="4"/>
      <c r="G60" s="4">
        <v>1</v>
      </c>
      <c r="H60" s="4">
        <v>9</v>
      </c>
      <c r="I60" s="4"/>
      <c r="J60" s="4">
        <v>14</v>
      </c>
      <c r="K60" s="4" t="s">
        <v>121</v>
      </c>
      <c r="L60" s="4"/>
      <c r="M60" s="4"/>
    </row>
    <row r="61" spans="1:13" x14ac:dyDescent="0.25">
      <c r="A61" s="3" t="s">
        <v>164</v>
      </c>
      <c r="B61" s="3" t="s">
        <v>58</v>
      </c>
      <c r="C61" s="4">
        <v>5</v>
      </c>
      <c r="D61" s="4"/>
      <c r="E61" s="4"/>
      <c r="F61" s="4"/>
      <c r="G61" s="4"/>
      <c r="H61" s="4">
        <v>6</v>
      </c>
      <c r="I61" s="4"/>
      <c r="J61" s="4">
        <f>SUM(C61:I61)</f>
        <v>11</v>
      </c>
      <c r="K61" s="4" t="s">
        <v>121</v>
      </c>
      <c r="L61" s="4"/>
      <c r="M61" s="4"/>
    </row>
    <row r="62" spans="1:13" x14ac:dyDescent="0.25">
      <c r="A62" s="3" t="s">
        <v>161</v>
      </c>
      <c r="B62" s="3" t="s">
        <v>55</v>
      </c>
      <c r="C62" s="4"/>
      <c r="D62" s="4"/>
      <c r="E62" s="4"/>
      <c r="F62" s="4"/>
      <c r="G62" s="4">
        <v>2</v>
      </c>
      <c r="H62" s="4">
        <v>36</v>
      </c>
      <c r="I62" s="4">
        <v>38</v>
      </c>
      <c r="J62" s="4"/>
      <c r="K62" s="4" t="s">
        <v>121</v>
      </c>
      <c r="L62" s="4"/>
      <c r="M62" s="4"/>
    </row>
    <row r="63" spans="1:13" x14ac:dyDescent="0.25">
      <c r="A63" s="3" t="s">
        <v>162</v>
      </c>
      <c r="B63" s="3" t="s">
        <v>55</v>
      </c>
      <c r="C63" s="4">
        <v>11</v>
      </c>
      <c r="D63" s="4"/>
      <c r="E63" s="4"/>
      <c r="F63" s="4"/>
      <c r="G63" s="4"/>
      <c r="H63" s="4">
        <v>6</v>
      </c>
      <c r="I63" s="4"/>
      <c r="J63" s="4">
        <f t="shared" ref="J63:J68" si="0">SUM(C63:I63)</f>
        <v>17</v>
      </c>
      <c r="K63" s="4" t="s">
        <v>121</v>
      </c>
      <c r="L63" s="4"/>
      <c r="M63" s="4"/>
    </row>
    <row r="64" spans="1:13" x14ac:dyDescent="0.25">
      <c r="A64" s="3" t="s">
        <v>56</v>
      </c>
      <c r="B64" s="3" t="s">
        <v>57</v>
      </c>
      <c r="C64" s="4">
        <v>32</v>
      </c>
      <c r="D64" s="4"/>
      <c r="E64" s="4"/>
      <c r="F64" s="4"/>
      <c r="G64" s="4"/>
      <c r="H64" s="4">
        <v>17</v>
      </c>
      <c r="I64" s="4"/>
      <c r="J64" s="4">
        <f t="shared" si="0"/>
        <v>49</v>
      </c>
      <c r="K64" s="4" t="s">
        <v>121</v>
      </c>
      <c r="L64" s="4"/>
      <c r="M64" s="4"/>
    </row>
    <row r="65" spans="1:13" x14ac:dyDescent="0.25">
      <c r="A65" s="5" t="s">
        <v>60</v>
      </c>
      <c r="B65" s="5" t="s">
        <v>59</v>
      </c>
      <c r="C65" s="4">
        <v>20</v>
      </c>
      <c r="D65" s="4"/>
      <c r="E65" s="4">
        <v>1</v>
      </c>
      <c r="F65" s="4"/>
      <c r="G65" s="4"/>
      <c r="H65" s="4">
        <v>24</v>
      </c>
      <c r="I65" s="4"/>
      <c r="J65" s="4">
        <f t="shared" si="0"/>
        <v>45</v>
      </c>
      <c r="K65" s="4" t="s">
        <v>121</v>
      </c>
      <c r="L65" s="4"/>
      <c r="M65" s="4"/>
    </row>
    <row r="66" spans="1:13" x14ac:dyDescent="0.25">
      <c r="A66" s="5" t="s">
        <v>61</v>
      </c>
      <c r="B66" s="5" t="s">
        <v>62</v>
      </c>
      <c r="C66" s="4"/>
      <c r="D66" s="4">
        <v>2</v>
      </c>
      <c r="E66" s="4"/>
      <c r="F66" s="4"/>
      <c r="G66" s="4"/>
      <c r="H66" s="4">
        <v>3</v>
      </c>
      <c r="I66" s="4"/>
      <c r="J66" s="4">
        <f t="shared" si="0"/>
        <v>5</v>
      </c>
      <c r="K66" s="4" t="s">
        <v>121</v>
      </c>
      <c r="L66" s="4"/>
      <c r="M66" s="4"/>
    </row>
    <row r="67" spans="1:13" x14ac:dyDescent="0.25">
      <c r="A67" s="3" t="s">
        <v>63</v>
      </c>
      <c r="B67" s="3" t="s">
        <v>64</v>
      </c>
      <c r="C67" s="4">
        <v>10</v>
      </c>
      <c r="D67" s="4">
        <v>23</v>
      </c>
      <c r="E67" s="4"/>
      <c r="F67" s="4"/>
      <c r="G67" s="4"/>
      <c r="H67" s="4">
        <v>6</v>
      </c>
      <c r="I67" s="4"/>
      <c r="J67" s="4">
        <f t="shared" si="0"/>
        <v>39</v>
      </c>
      <c r="K67" s="4"/>
      <c r="L67" s="4" t="s">
        <v>121</v>
      </c>
      <c r="M67" s="4"/>
    </row>
    <row r="68" spans="1:13" x14ac:dyDescent="0.25">
      <c r="A68" s="5" t="s">
        <v>65</v>
      </c>
      <c r="B68" s="5" t="s">
        <v>66</v>
      </c>
      <c r="C68" s="4">
        <v>7</v>
      </c>
      <c r="D68" s="4"/>
      <c r="E68" s="4"/>
      <c r="F68" s="4"/>
      <c r="G68" s="4"/>
      <c r="H68" s="4">
        <v>10</v>
      </c>
      <c r="I68" s="4"/>
      <c r="J68" s="4">
        <f t="shared" si="0"/>
        <v>17</v>
      </c>
      <c r="K68" s="4"/>
      <c r="L68" s="4" t="s">
        <v>121</v>
      </c>
      <c r="M68" s="4"/>
    </row>
    <row r="69" spans="1:13" x14ac:dyDescent="0.25">
      <c r="A69" s="3" t="s">
        <v>165</v>
      </c>
      <c r="B69" s="3" t="s">
        <v>71</v>
      </c>
      <c r="C69" s="4"/>
      <c r="D69" s="4"/>
      <c r="E69" s="4"/>
      <c r="F69" s="4"/>
      <c r="G69" s="4"/>
      <c r="H69" s="4">
        <v>2</v>
      </c>
      <c r="I69" s="4"/>
      <c r="J69" s="4">
        <v>2</v>
      </c>
      <c r="K69" s="4" t="s">
        <v>121</v>
      </c>
      <c r="L69" s="4"/>
      <c r="M69" s="4"/>
    </row>
    <row r="70" spans="1:13" x14ac:dyDescent="0.25">
      <c r="A70" s="3" t="s">
        <v>166</v>
      </c>
      <c r="B70" s="3" t="s">
        <v>71</v>
      </c>
      <c r="C70" s="4">
        <v>1</v>
      </c>
      <c r="D70" s="4">
        <v>15</v>
      </c>
      <c r="E70" s="4">
        <v>1</v>
      </c>
      <c r="F70" s="4"/>
      <c r="G70" s="4"/>
      <c r="H70" s="4">
        <v>2</v>
      </c>
      <c r="I70" s="4"/>
      <c r="J70" s="4">
        <f t="shared" ref="J70:J77" si="1">SUM(C70:I70)</f>
        <v>19</v>
      </c>
      <c r="K70" s="4" t="s">
        <v>121</v>
      </c>
      <c r="L70" s="4"/>
      <c r="M70" s="4"/>
    </row>
    <row r="71" spans="1:13" x14ac:dyDescent="0.25">
      <c r="A71" s="5" t="s">
        <v>67</v>
      </c>
      <c r="B71" s="5" t="s">
        <v>68</v>
      </c>
      <c r="C71" s="4">
        <v>5</v>
      </c>
      <c r="D71" s="4">
        <v>19</v>
      </c>
      <c r="E71" s="4">
        <v>5</v>
      </c>
      <c r="F71" s="4">
        <v>1</v>
      </c>
      <c r="G71" s="4"/>
      <c r="H71" s="4">
        <v>3</v>
      </c>
      <c r="I71" s="4"/>
      <c r="J71" s="4">
        <f t="shared" si="1"/>
        <v>33</v>
      </c>
      <c r="K71" s="4"/>
      <c r="L71" s="4" t="s">
        <v>121</v>
      </c>
      <c r="M71" s="4"/>
    </row>
    <row r="72" spans="1:13" x14ac:dyDescent="0.25">
      <c r="A72" s="5" t="s">
        <v>69</v>
      </c>
      <c r="B72" s="5" t="s">
        <v>70</v>
      </c>
      <c r="C72" s="4">
        <v>1</v>
      </c>
      <c r="D72" s="4">
        <v>17</v>
      </c>
      <c r="E72" s="4">
        <v>4</v>
      </c>
      <c r="F72" s="4">
        <v>1</v>
      </c>
      <c r="G72" s="4"/>
      <c r="H72" s="4">
        <v>3</v>
      </c>
      <c r="I72" s="4"/>
      <c r="J72" s="4">
        <f t="shared" si="1"/>
        <v>26</v>
      </c>
      <c r="K72" s="4"/>
      <c r="L72" s="4" t="s">
        <v>121</v>
      </c>
      <c r="M72" s="4"/>
    </row>
    <row r="73" spans="1:13" x14ac:dyDescent="0.25">
      <c r="A73" s="3" t="s">
        <v>72</v>
      </c>
      <c r="B73" s="3" t="s">
        <v>73</v>
      </c>
      <c r="C73" s="4">
        <v>16</v>
      </c>
      <c r="D73" s="4"/>
      <c r="E73" s="4"/>
      <c r="F73" s="4"/>
      <c r="G73" s="4"/>
      <c r="H73" s="4">
        <v>3</v>
      </c>
      <c r="I73" s="4"/>
      <c r="J73" s="4">
        <f t="shared" si="1"/>
        <v>19</v>
      </c>
      <c r="K73" s="4" t="s">
        <v>121</v>
      </c>
      <c r="L73" s="4"/>
      <c r="M73" s="4"/>
    </row>
    <row r="74" spans="1:13" x14ac:dyDescent="0.25">
      <c r="A74" s="3" t="s">
        <v>53</v>
      </c>
      <c r="B74" s="3" t="s">
        <v>54</v>
      </c>
      <c r="C74" s="4">
        <v>10</v>
      </c>
      <c r="D74" s="4"/>
      <c r="E74" s="4"/>
      <c r="F74" s="4"/>
      <c r="G74" s="4"/>
      <c r="H74" s="4">
        <v>6</v>
      </c>
      <c r="I74" s="4">
        <v>2</v>
      </c>
      <c r="J74" s="4">
        <f t="shared" si="1"/>
        <v>18</v>
      </c>
      <c r="K74" s="4"/>
      <c r="L74" s="4" t="s">
        <v>121</v>
      </c>
      <c r="M74" s="4"/>
    </row>
    <row r="75" spans="1:13" x14ac:dyDescent="0.25">
      <c r="A75" s="3" t="s">
        <v>74</v>
      </c>
      <c r="B75" s="3" t="s">
        <v>75</v>
      </c>
      <c r="C75" s="4">
        <v>4</v>
      </c>
      <c r="D75" s="4"/>
      <c r="E75" s="4"/>
      <c r="F75" s="4"/>
      <c r="G75" s="4"/>
      <c r="H75" s="4">
        <v>4</v>
      </c>
      <c r="I75" s="4"/>
      <c r="J75" s="4">
        <f t="shared" si="1"/>
        <v>8</v>
      </c>
      <c r="K75" s="4"/>
      <c r="L75" s="4" t="s">
        <v>121</v>
      </c>
      <c r="M75" s="4"/>
    </row>
    <row r="76" spans="1:13" x14ac:dyDescent="0.25">
      <c r="A76" s="5" t="s">
        <v>76</v>
      </c>
      <c r="B76" s="5" t="s">
        <v>77</v>
      </c>
      <c r="C76" s="4">
        <v>14</v>
      </c>
      <c r="D76" s="4"/>
      <c r="E76" s="4"/>
      <c r="F76" s="4"/>
      <c r="G76" s="4"/>
      <c r="H76" s="4">
        <v>64</v>
      </c>
      <c r="I76" s="4"/>
      <c r="J76" s="4">
        <f t="shared" si="1"/>
        <v>78</v>
      </c>
      <c r="K76" s="4"/>
      <c r="L76" s="4" t="s">
        <v>121</v>
      </c>
      <c r="M76" s="4"/>
    </row>
    <row r="77" spans="1:13" x14ac:dyDescent="0.25">
      <c r="A77" s="3" t="s">
        <v>78</v>
      </c>
      <c r="B77" s="3" t="s">
        <v>79</v>
      </c>
      <c r="C77" s="4">
        <v>38</v>
      </c>
      <c r="D77" s="4"/>
      <c r="E77" s="4"/>
      <c r="F77" s="4"/>
      <c r="G77" s="4"/>
      <c r="H77" s="4">
        <v>32</v>
      </c>
      <c r="I77" s="4"/>
      <c r="J77" s="4">
        <f t="shared" si="1"/>
        <v>70</v>
      </c>
      <c r="K77" s="4"/>
      <c r="L77" s="4" t="s">
        <v>121</v>
      </c>
      <c r="M77" s="4"/>
    </row>
    <row r="78" spans="1:13" x14ac:dyDescent="0.25">
      <c r="A78" s="5" t="s">
        <v>136</v>
      </c>
      <c r="B78" s="5" t="s">
        <v>9</v>
      </c>
      <c r="C78" s="4">
        <v>21</v>
      </c>
      <c r="D78" s="4"/>
      <c r="E78" s="4"/>
      <c r="F78" s="4"/>
      <c r="G78" s="4"/>
      <c r="H78" s="4">
        <v>4</v>
      </c>
      <c r="I78" s="4"/>
      <c r="J78" s="4">
        <v>25</v>
      </c>
      <c r="K78" s="4" t="s">
        <v>121</v>
      </c>
      <c r="L78" s="4"/>
      <c r="M78" s="4"/>
    </row>
    <row r="79" spans="1:13" x14ac:dyDescent="0.25">
      <c r="A79" s="5" t="s">
        <v>137</v>
      </c>
      <c r="B79" s="5" t="s">
        <v>9</v>
      </c>
      <c r="C79" s="4">
        <v>25</v>
      </c>
      <c r="D79" s="4"/>
      <c r="E79" s="4">
        <v>1</v>
      </c>
      <c r="F79" s="4"/>
      <c r="G79" s="4"/>
      <c r="H79" s="4">
        <v>16</v>
      </c>
      <c r="I79" s="4">
        <v>3</v>
      </c>
      <c r="J79" s="4">
        <f>SUM(C79:I79)</f>
        <v>45</v>
      </c>
      <c r="K79" s="4" t="s">
        <v>121</v>
      </c>
      <c r="L79" s="4"/>
      <c r="M79" s="4"/>
    </row>
    <row r="80" spans="1:13" x14ac:dyDescent="0.25">
      <c r="A80" s="3" t="s">
        <v>81</v>
      </c>
      <c r="B80" s="3" t="s">
        <v>82</v>
      </c>
      <c r="C80" s="4">
        <v>4</v>
      </c>
      <c r="D80" s="4">
        <v>12</v>
      </c>
      <c r="E80" s="4">
        <v>4</v>
      </c>
      <c r="F80" s="4"/>
      <c r="G80" s="4">
        <v>4</v>
      </c>
      <c r="H80" s="4"/>
      <c r="I80" s="4"/>
      <c r="J80" s="4">
        <f>SUM(C80:I80)</f>
        <v>24</v>
      </c>
      <c r="K80" s="4" t="s">
        <v>121</v>
      </c>
      <c r="L80" s="4"/>
      <c r="M80" s="4"/>
    </row>
    <row r="81" spans="1:13" x14ac:dyDescent="0.25">
      <c r="A81" s="3" t="s">
        <v>167</v>
      </c>
      <c r="B81" s="3" t="s">
        <v>80</v>
      </c>
      <c r="C81" s="4">
        <v>3</v>
      </c>
      <c r="D81" s="4"/>
      <c r="E81" s="4"/>
      <c r="F81" s="4"/>
      <c r="G81" s="4"/>
      <c r="H81" s="4">
        <v>8</v>
      </c>
      <c r="I81" s="4"/>
      <c r="J81" s="4">
        <v>11</v>
      </c>
      <c r="K81" s="4" t="s">
        <v>121</v>
      </c>
      <c r="L81" s="4"/>
      <c r="M81" s="4"/>
    </row>
    <row r="82" spans="1:13" x14ac:dyDescent="0.25">
      <c r="A82" s="3" t="s">
        <v>168</v>
      </c>
      <c r="B82" s="3" t="s">
        <v>80</v>
      </c>
      <c r="C82" s="4">
        <v>6</v>
      </c>
      <c r="D82" s="4">
        <v>1</v>
      </c>
      <c r="E82" s="4"/>
      <c r="F82" s="4"/>
      <c r="G82" s="4"/>
      <c r="H82" s="4">
        <v>6</v>
      </c>
      <c r="I82" s="4"/>
      <c r="J82" s="4">
        <f>SUM(C82:I82)</f>
        <v>13</v>
      </c>
      <c r="K82" s="4" t="s">
        <v>121</v>
      </c>
      <c r="L82" s="4"/>
      <c r="M82" s="4"/>
    </row>
    <row r="83" spans="1:13" x14ac:dyDescent="0.25">
      <c r="A83" s="3" t="s">
        <v>83</v>
      </c>
      <c r="B83" s="3" t="s">
        <v>84</v>
      </c>
      <c r="C83" s="4">
        <v>49</v>
      </c>
      <c r="D83" s="4"/>
      <c r="E83" s="4"/>
      <c r="F83" s="4"/>
      <c r="G83" s="4"/>
      <c r="H83" s="4">
        <v>4</v>
      </c>
      <c r="I83" s="4"/>
      <c r="J83" s="4">
        <f>SUM(C83:I83)</f>
        <v>53</v>
      </c>
      <c r="K83" s="4" t="s">
        <v>121</v>
      </c>
      <c r="L83" s="4"/>
      <c r="M83" s="4"/>
    </row>
    <row r="84" spans="1:13" x14ac:dyDescent="0.25">
      <c r="A84" s="3" t="s">
        <v>169</v>
      </c>
      <c r="B84" s="3" t="s">
        <v>85</v>
      </c>
      <c r="C84" s="4">
        <v>3</v>
      </c>
      <c r="D84" s="4"/>
      <c r="E84" s="4"/>
      <c r="F84" s="4">
        <v>10</v>
      </c>
      <c r="G84" s="4">
        <v>6</v>
      </c>
      <c r="H84" s="4">
        <v>7</v>
      </c>
      <c r="I84" s="4"/>
      <c r="J84" s="4">
        <v>26</v>
      </c>
      <c r="K84" s="4" t="s">
        <v>121</v>
      </c>
      <c r="L84" s="4"/>
      <c r="M84" s="4"/>
    </row>
    <row r="85" spans="1:13" x14ac:dyDescent="0.25">
      <c r="A85" s="3" t="s">
        <v>170</v>
      </c>
      <c r="B85" s="3" t="s">
        <v>85</v>
      </c>
      <c r="C85" s="4">
        <v>7</v>
      </c>
      <c r="D85" s="4">
        <v>31</v>
      </c>
      <c r="E85" s="4">
        <v>12</v>
      </c>
      <c r="F85" s="4"/>
      <c r="G85" s="4">
        <v>4</v>
      </c>
      <c r="H85" s="4">
        <v>8</v>
      </c>
      <c r="I85" s="4"/>
      <c r="J85" s="4">
        <f>SUM(C85:I85)</f>
        <v>62</v>
      </c>
      <c r="K85" s="4" t="s">
        <v>121</v>
      </c>
      <c r="L85" s="4"/>
      <c r="M85" s="4"/>
    </row>
    <row r="86" spans="1:13" x14ac:dyDescent="0.25">
      <c r="A86" s="3" t="s">
        <v>200</v>
      </c>
      <c r="B86" s="3" t="s">
        <v>199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 t="s">
        <v>198</v>
      </c>
    </row>
    <row r="87" spans="1:13" x14ac:dyDescent="0.25">
      <c r="A87" s="3" t="s">
        <v>86</v>
      </c>
      <c r="B87" s="3" t="s">
        <v>87</v>
      </c>
      <c r="C87" s="4">
        <v>4</v>
      </c>
      <c r="D87" s="4">
        <v>29</v>
      </c>
      <c r="E87" s="4">
        <v>11</v>
      </c>
      <c r="F87" s="4">
        <v>3</v>
      </c>
      <c r="G87" s="4"/>
      <c r="H87" s="4">
        <v>4</v>
      </c>
      <c r="I87" s="4"/>
      <c r="J87" s="4">
        <f>SUM(C87:I87)</f>
        <v>51</v>
      </c>
      <c r="K87" s="4"/>
      <c r="L87" s="4" t="s">
        <v>121</v>
      </c>
      <c r="M87" s="4"/>
    </row>
    <row r="88" spans="1:13" x14ac:dyDescent="0.25">
      <c r="A88" s="3" t="s">
        <v>171</v>
      </c>
      <c r="B88" s="3" t="s">
        <v>88</v>
      </c>
      <c r="C88" s="4">
        <v>20</v>
      </c>
      <c r="D88" s="4"/>
      <c r="E88" s="4">
        <v>1</v>
      </c>
      <c r="F88" s="4">
        <v>31</v>
      </c>
      <c r="G88" s="4">
        <v>1</v>
      </c>
      <c r="H88" s="4">
        <v>9</v>
      </c>
      <c r="I88" s="4">
        <v>1</v>
      </c>
      <c r="J88" s="4">
        <v>63</v>
      </c>
      <c r="K88" s="4" t="s">
        <v>121</v>
      </c>
      <c r="L88" s="4"/>
      <c r="M88" s="4"/>
    </row>
    <row r="89" spans="1:13" x14ac:dyDescent="0.25">
      <c r="A89" s="3" t="s">
        <v>172</v>
      </c>
      <c r="B89" s="3" t="s">
        <v>88</v>
      </c>
      <c r="C89" s="4">
        <v>11</v>
      </c>
      <c r="D89" s="4">
        <v>20</v>
      </c>
      <c r="E89" s="4">
        <v>11</v>
      </c>
      <c r="F89" s="4">
        <v>1</v>
      </c>
      <c r="G89" s="4"/>
      <c r="H89" s="4">
        <v>8</v>
      </c>
      <c r="I89" s="4"/>
      <c r="J89" s="4">
        <f>SUM(C89:I89)</f>
        <v>51</v>
      </c>
      <c r="K89" s="4" t="s">
        <v>121</v>
      </c>
      <c r="L89" s="4"/>
      <c r="M89" s="4"/>
    </row>
    <row r="90" spans="1:13" x14ac:dyDescent="0.25">
      <c r="A90" s="3" t="s">
        <v>173</v>
      </c>
      <c r="B90" s="3" t="s">
        <v>89</v>
      </c>
      <c r="C90" s="4">
        <v>3</v>
      </c>
      <c r="D90" s="4"/>
      <c r="E90" s="4"/>
      <c r="F90" s="4"/>
      <c r="G90" s="4"/>
      <c r="H90" s="4">
        <v>9</v>
      </c>
      <c r="I90" s="4"/>
      <c r="J90" s="4">
        <v>12</v>
      </c>
      <c r="K90" s="4"/>
      <c r="L90" s="4" t="s">
        <v>121</v>
      </c>
      <c r="M90" s="4"/>
    </row>
    <row r="91" spans="1:13" x14ac:dyDescent="0.25">
      <c r="A91" s="3" t="s">
        <v>174</v>
      </c>
      <c r="B91" s="3" t="s">
        <v>89</v>
      </c>
      <c r="C91" s="4">
        <v>6</v>
      </c>
      <c r="D91" s="4"/>
      <c r="E91" s="4"/>
      <c r="F91" s="4"/>
      <c r="G91" s="4"/>
      <c r="H91" s="4">
        <v>5</v>
      </c>
      <c r="I91" s="4"/>
      <c r="J91" s="4">
        <f t="shared" ref="J91:J96" si="2">SUM(C91:I91)</f>
        <v>11</v>
      </c>
      <c r="K91" s="4"/>
      <c r="L91" s="4" t="s">
        <v>121</v>
      </c>
      <c r="M91" s="4"/>
    </row>
    <row r="92" spans="1:13" x14ac:dyDescent="0.25">
      <c r="A92" s="3" t="s">
        <v>90</v>
      </c>
      <c r="B92" s="3" t="s">
        <v>91</v>
      </c>
      <c r="C92" s="4">
        <v>25</v>
      </c>
      <c r="D92" s="4"/>
      <c r="E92" s="4"/>
      <c r="F92" s="4"/>
      <c r="G92" s="4"/>
      <c r="H92" s="4">
        <v>23</v>
      </c>
      <c r="I92" s="4"/>
      <c r="J92" s="4">
        <f t="shared" si="2"/>
        <v>48</v>
      </c>
      <c r="K92" s="4"/>
      <c r="L92" s="4" t="s">
        <v>121</v>
      </c>
      <c r="M92" s="4"/>
    </row>
    <row r="93" spans="1:13" x14ac:dyDescent="0.25">
      <c r="A93" s="3" t="s">
        <v>92</v>
      </c>
      <c r="B93" s="3" t="s">
        <v>93</v>
      </c>
      <c r="C93" s="4">
        <v>1</v>
      </c>
      <c r="D93" s="4"/>
      <c r="E93" s="4"/>
      <c r="F93" s="4"/>
      <c r="G93" s="4"/>
      <c r="H93" s="4">
        <v>1</v>
      </c>
      <c r="I93" s="4"/>
      <c r="J93" s="4">
        <f t="shared" si="2"/>
        <v>2</v>
      </c>
      <c r="K93" s="4"/>
      <c r="L93" s="4" t="s">
        <v>121</v>
      </c>
      <c r="M93" s="4"/>
    </row>
    <row r="94" spans="1:13" x14ac:dyDescent="0.25">
      <c r="A94" s="3" t="s">
        <v>94</v>
      </c>
      <c r="B94" s="3" t="s">
        <v>95</v>
      </c>
      <c r="C94" s="4">
        <v>43</v>
      </c>
      <c r="D94" s="4"/>
      <c r="E94" s="4">
        <v>1</v>
      </c>
      <c r="F94" s="4"/>
      <c r="G94" s="4"/>
      <c r="H94" s="4">
        <v>38</v>
      </c>
      <c r="I94" s="4">
        <v>5</v>
      </c>
      <c r="J94" s="4">
        <f t="shared" si="2"/>
        <v>87</v>
      </c>
      <c r="K94" s="4" t="s">
        <v>121</v>
      </c>
      <c r="L94" s="4"/>
      <c r="M94" s="4"/>
    </row>
    <row r="95" spans="1:13" x14ac:dyDescent="0.25">
      <c r="A95" s="3" t="s">
        <v>98</v>
      </c>
      <c r="B95" s="3" t="s">
        <v>99</v>
      </c>
      <c r="C95" s="4">
        <v>4</v>
      </c>
      <c r="D95" s="4"/>
      <c r="E95" s="4"/>
      <c r="F95" s="4"/>
      <c r="G95" s="4"/>
      <c r="H95" s="4">
        <v>9</v>
      </c>
      <c r="I95" s="4"/>
      <c r="J95" s="4">
        <f t="shared" si="2"/>
        <v>13</v>
      </c>
      <c r="K95" s="4" t="s">
        <v>121</v>
      </c>
      <c r="L95" s="4"/>
      <c r="M95" s="4"/>
    </row>
    <row r="96" spans="1:13" x14ac:dyDescent="0.25">
      <c r="A96" s="3" t="s">
        <v>96</v>
      </c>
      <c r="B96" s="3" t="s">
        <v>97</v>
      </c>
      <c r="C96" s="4">
        <v>12</v>
      </c>
      <c r="D96" s="4"/>
      <c r="E96" s="4"/>
      <c r="F96" s="4"/>
      <c r="G96" s="4"/>
      <c r="H96" s="4">
        <v>9</v>
      </c>
      <c r="I96" s="4"/>
      <c r="J96" s="4">
        <f t="shared" si="2"/>
        <v>21</v>
      </c>
      <c r="K96" s="4" t="s">
        <v>121</v>
      </c>
      <c r="L96" s="4"/>
      <c r="M96" s="4"/>
    </row>
    <row r="97" spans="1:13" x14ac:dyDescent="0.25">
      <c r="A97" s="3" t="s">
        <v>175</v>
      </c>
      <c r="B97" s="3" t="s">
        <v>102</v>
      </c>
      <c r="C97" s="4">
        <v>37</v>
      </c>
      <c r="D97" s="4"/>
      <c r="E97" s="4"/>
      <c r="F97" s="4"/>
      <c r="G97" s="4"/>
      <c r="H97" s="4">
        <v>7</v>
      </c>
      <c r="I97" s="4">
        <v>1</v>
      </c>
      <c r="J97" s="4">
        <v>45</v>
      </c>
      <c r="K97" s="4" t="s">
        <v>121</v>
      </c>
      <c r="L97" s="4"/>
      <c r="M97" s="4"/>
    </row>
    <row r="98" spans="1:13" x14ac:dyDescent="0.25">
      <c r="A98" s="3" t="s">
        <v>176</v>
      </c>
      <c r="B98" s="3" t="s">
        <v>102</v>
      </c>
      <c r="C98" s="4">
        <v>36</v>
      </c>
      <c r="D98" s="4"/>
      <c r="E98" s="4">
        <v>1</v>
      </c>
      <c r="F98" s="4"/>
      <c r="G98" s="4"/>
      <c r="H98" s="4">
        <v>12</v>
      </c>
      <c r="I98" s="4">
        <v>4</v>
      </c>
      <c r="J98" s="4">
        <f>SUM(C98:I98)</f>
        <v>53</v>
      </c>
      <c r="K98" s="4" t="s">
        <v>121</v>
      </c>
      <c r="L98" s="4"/>
      <c r="M98" s="4"/>
    </row>
    <row r="99" spans="1:13" x14ac:dyDescent="0.25">
      <c r="A99" s="3" t="s">
        <v>100</v>
      </c>
      <c r="B99" s="3" t="s">
        <v>101</v>
      </c>
      <c r="C99" s="4">
        <v>13</v>
      </c>
      <c r="D99" s="4"/>
      <c r="E99" s="4"/>
      <c r="F99" s="4"/>
      <c r="G99" s="4"/>
      <c r="H99" s="4">
        <v>21</v>
      </c>
      <c r="I99" s="4">
        <v>3</v>
      </c>
      <c r="J99" s="4">
        <f>SUM(C99:I99)</f>
        <v>37</v>
      </c>
      <c r="K99" s="4"/>
      <c r="L99" s="4" t="s">
        <v>121</v>
      </c>
      <c r="M99" s="4"/>
    </row>
    <row r="100" spans="1:13" x14ac:dyDescent="0.25">
      <c r="A100" s="3" t="s">
        <v>103</v>
      </c>
      <c r="B100" s="3" t="s">
        <v>104</v>
      </c>
      <c r="C100" s="4">
        <v>8</v>
      </c>
      <c r="D100" s="4"/>
      <c r="E100" s="4"/>
      <c r="F100" s="4"/>
      <c r="G100" s="4"/>
      <c r="H100" s="4">
        <v>14</v>
      </c>
      <c r="I100" s="4"/>
      <c r="J100" s="4">
        <f>SUM(C100:I100)</f>
        <v>22</v>
      </c>
      <c r="K100" s="4"/>
      <c r="L100" s="4" t="s">
        <v>121</v>
      </c>
      <c r="M100" s="4"/>
    </row>
    <row r="101" spans="1:13" x14ac:dyDescent="0.25">
      <c r="A101" s="3" t="s">
        <v>105</v>
      </c>
      <c r="B101" s="3" t="s">
        <v>106</v>
      </c>
      <c r="C101" s="4">
        <v>12</v>
      </c>
      <c r="D101" s="4"/>
      <c r="E101" s="4"/>
      <c r="F101" s="4"/>
      <c r="G101" s="4"/>
      <c r="H101" s="4">
        <v>11</v>
      </c>
      <c r="I101" s="4"/>
      <c r="J101" s="4">
        <f>SUM(C101:I101)</f>
        <v>23</v>
      </c>
      <c r="K101" s="4" t="s">
        <v>121</v>
      </c>
      <c r="L101" s="4"/>
      <c r="M101" s="4"/>
    </row>
    <row r="102" spans="1:13" x14ac:dyDescent="0.25">
      <c r="A102" s="4" t="s">
        <v>191</v>
      </c>
      <c r="B102" s="4" t="s">
        <v>192</v>
      </c>
      <c r="C102" s="3"/>
      <c r="D102" s="4"/>
      <c r="E102" s="4">
        <v>1</v>
      </c>
      <c r="F102" s="4"/>
      <c r="G102" s="3">
        <v>18</v>
      </c>
      <c r="H102" s="3">
        <v>37</v>
      </c>
      <c r="I102" s="4"/>
      <c r="J102" s="4">
        <v>56</v>
      </c>
      <c r="K102" s="3" t="s">
        <v>121</v>
      </c>
      <c r="L102" s="4"/>
      <c r="M102" s="4"/>
    </row>
    <row r="103" spans="1:13" x14ac:dyDescent="0.25">
      <c r="A103" s="3" t="s">
        <v>107</v>
      </c>
      <c r="B103" s="3" t="s">
        <v>108</v>
      </c>
      <c r="C103" s="4">
        <v>13</v>
      </c>
      <c r="D103" s="4">
        <v>18</v>
      </c>
      <c r="E103" s="4">
        <v>4</v>
      </c>
      <c r="F103" s="4">
        <v>3</v>
      </c>
      <c r="G103" s="4"/>
      <c r="H103" s="4">
        <v>12</v>
      </c>
      <c r="I103" s="4">
        <v>2</v>
      </c>
      <c r="J103" s="4">
        <f>SUM(C103:I103)</f>
        <v>52</v>
      </c>
      <c r="K103" s="4"/>
      <c r="L103" s="4" t="s">
        <v>121</v>
      </c>
      <c r="M103" s="4"/>
    </row>
    <row r="104" spans="1:13" x14ac:dyDescent="0.25">
      <c r="A104" s="3" t="s">
        <v>178</v>
      </c>
      <c r="B104" s="3" t="s">
        <v>109</v>
      </c>
      <c r="C104" s="4">
        <v>4</v>
      </c>
      <c r="D104" s="4"/>
      <c r="E104" s="4"/>
      <c r="F104" s="4"/>
      <c r="G104" s="4">
        <v>2</v>
      </c>
      <c r="H104" s="4">
        <v>16</v>
      </c>
      <c r="I104" s="4">
        <v>1</v>
      </c>
      <c r="J104" s="4">
        <v>23</v>
      </c>
      <c r="K104" s="4" t="s">
        <v>121</v>
      </c>
      <c r="L104" s="4"/>
      <c r="M104" s="4"/>
    </row>
    <row r="105" spans="1:13" x14ac:dyDescent="0.25">
      <c r="A105" s="3" t="s">
        <v>177</v>
      </c>
      <c r="B105" s="3" t="s">
        <v>109</v>
      </c>
      <c r="C105" s="4">
        <v>17</v>
      </c>
      <c r="D105" s="4"/>
      <c r="E105" s="4"/>
      <c r="F105" s="4"/>
      <c r="G105" s="4"/>
      <c r="H105" s="4">
        <v>26</v>
      </c>
      <c r="I105" s="4">
        <v>3</v>
      </c>
      <c r="J105" s="4">
        <f>SUM(C105:I105)</f>
        <v>46</v>
      </c>
      <c r="K105" s="4" t="s">
        <v>121</v>
      </c>
      <c r="L105" s="4"/>
      <c r="M105" s="4"/>
    </row>
    <row r="106" spans="1:13" x14ac:dyDescent="0.25">
      <c r="A106" s="4" t="s">
        <v>187</v>
      </c>
      <c r="B106" s="4" t="s">
        <v>188</v>
      </c>
      <c r="C106" s="3">
        <v>11</v>
      </c>
      <c r="D106" s="4"/>
      <c r="E106" s="4"/>
      <c r="F106" s="4"/>
      <c r="G106" s="3"/>
      <c r="H106" s="3">
        <v>1</v>
      </c>
      <c r="I106" s="4"/>
      <c r="J106" s="4">
        <v>12</v>
      </c>
      <c r="K106" s="3" t="s">
        <v>121</v>
      </c>
      <c r="L106" s="4"/>
      <c r="M106" s="4"/>
    </row>
    <row r="107" spans="1:13" x14ac:dyDescent="0.25">
      <c r="A107" s="3" t="s">
        <v>179</v>
      </c>
      <c r="B107" s="3" t="s">
        <v>110</v>
      </c>
      <c r="C107" s="4">
        <v>41</v>
      </c>
      <c r="D107" s="4"/>
      <c r="E107" s="4"/>
      <c r="F107" s="4"/>
      <c r="G107" s="4">
        <v>9</v>
      </c>
      <c r="H107" s="4">
        <v>59</v>
      </c>
      <c r="I107" s="4">
        <v>2</v>
      </c>
      <c r="J107" s="4">
        <v>111</v>
      </c>
      <c r="K107" s="4" t="s">
        <v>121</v>
      </c>
      <c r="L107" s="4"/>
      <c r="M107" s="4"/>
    </row>
    <row r="108" spans="1:13" x14ac:dyDescent="0.25">
      <c r="A108" s="3" t="s">
        <v>180</v>
      </c>
      <c r="B108" s="3" t="s">
        <v>110</v>
      </c>
      <c r="C108" s="4">
        <v>63</v>
      </c>
      <c r="D108" s="4"/>
      <c r="E108" s="4"/>
      <c r="F108" s="4"/>
      <c r="G108" s="4"/>
      <c r="H108" s="4">
        <v>91</v>
      </c>
      <c r="I108" s="4">
        <v>12</v>
      </c>
      <c r="J108" s="4">
        <f>SUM(C108:I108)</f>
        <v>166</v>
      </c>
      <c r="K108" s="4" t="s">
        <v>121</v>
      </c>
      <c r="L108" s="4"/>
      <c r="M108" s="4"/>
    </row>
    <row r="109" spans="1:13" x14ac:dyDescent="0.25">
      <c r="A109" s="3" t="s">
        <v>181</v>
      </c>
      <c r="B109" s="3" t="s">
        <v>111</v>
      </c>
      <c r="C109" s="3">
        <v>4</v>
      </c>
      <c r="D109" s="4"/>
      <c r="E109" s="4">
        <v>1</v>
      </c>
      <c r="F109" s="4">
        <v>27</v>
      </c>
      <c r="G109" s="3">
        <v>1</v>
      </c>
      <c r="H109" s="3">
        <v>9</v>
      </c>
      <c r="I109" s="4"/>
      <c r="J109" s="4">
        <v>43</v>
      </c>
      <c r="K109" s="3" t="s">
        <v>121</v>
      </c>
      <c r="L109" s="4"/>
      <c r="M109" s="4"/>
    </row>
    <row r="110" spans="1:13" x14ac:dyDescent="0.25">
      <c r="A110" s="3" t="s">
        <v>182</v>
      </c>
      <c r="B110" s="3" t="s">
        <v>111</v>
      </c>
      <c r="C110" s="4">
        <v>5</v>
      </c>
      <c r="D110" s="4">
        <v>4</v>
      </c>
      <c r="E110" s="4">
        <v>4</v>
      </c>
      <c r="F110" s="4"/>
      <c r="G110" s="4"/>
      <c r="H110" s="4">
        <v>5</v>
      </c>
      <c r="I110" s="4"/>
      <c r="J110" s="4">
        <f>SUM(C110:I110)</f>
        <v>18</v>
      </c>
      <c r="K110" s="4" t="s">
        <v>121</v>
      </c>
      <c r="L110" s="4"/>
      <c r="M110" s="4"/>
    </row>
    <row r="111" spans="1:13" x14ac:dyDescent="0.25">
      <c r="A111" s="12" t="s">
        <v>203</v>
      </c>
      <c r="B111" s="4"/>
      <c r="C111" s="3"/>
      <c r="D111" s="4"/>
      <c r="E111" s="4"/>
      <c r="F111" s="4"/>
      <c r="G111" s="3"/>
      <c r="H111" s="3"/>
      <c r="I111" s="4"/>
      <c r="J111" s="4"/>
      <c r="K111" s="3"/>
      <c r="L111" s="4"/>
      <c r="M111" s="4"/>
    </row>
    <row r="112" spans="1:13" x14ac:dyDescent="0.25">
      <c r="A112" s="13" t="s">
        <v>202</v>
      </c>
      <c r="B112" s="3"/>
      <c r="C112" s="3"/>
      <c r="D112" s="4"/>
      <c r="E112" s="4"/>
      <c r="F112" s="4"/>
      <c r="G112" s="3"/>
      <c r="H112" s="3"/>
      <c r="I112" s="4"/>
      <c r="J112" s="4"/>
      <c r="K112" s="3"/>
      <c r="L112" s="4"/>
      <c r="M112" s="4"/>
    </row>
    <row r="113" spans="1:13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11"/>
      <c r="L113" s="11"/>
      <c r="M113" s="12"/>
    </row>
    <row r="114" spans="1:13" x14ac:dyDescent="0.25">
      <c r="A114" s="1"/>
      <c r="B114" s="1"/>
      <c r="J114" s="7"/>
    </row>
    <row r="115" spans="1:13" x14ac:dyDescent="0.25">
      <c r="J115" s="7"/>
    </row>
  </sheetData>
  <autoFilter ref="A2:M115">
    <sortState ref="A3:M115">
      <sortCondition ref="B2:B115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6"/>
  <sheetViews>
    <sheetView tabSelected="1" workbookViewId="0">
      <selection activeCell="O42" sqref="O42"/>
    </sheetView>
  </sheetViews>
  <sheetFormatPr defaultRowHeight="15" x14ac:dyDescent="0.25"/>
  <cols>
    <col min="1" max="1" width="11.28515625" customWidth="1"/>
    <col min="2" max="2" width="29.5703125" customWidth="1"/>
    <col min="3" max="3" width="15.42578125" customWidth="1"/>
    <col min="4" max="4" width="9.7109375" customWidth="1"/>
    <col min="5" max="5" width="14.85546875" customWidth="1"/>
    <col min="6" max="6" width="15" customWidth="1"/>
    <col min="7" max="7" width="19.42578125" customWidth="1"/>
    <col min="8" max="8" width="12.28515625" customWidth="1"/>
    <col min="9" max="9" width="10.5703125" customWidth="1"/>
    <col min="13" max="13" width="11.5703125" customWidth="1"/>
    <col min="15" max="15" width="26.28515625" customWidth="1"/>
  </cols>
  <sheetData>
    <row r="3" spans="1:13" x14ac:dyDescent="0.25">
      <c r="A3" s="10" t="s">
        <v>123</v>
      </c>
      <c r="B3" s="10" t="s">
        <v>118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0" x14ac:dyDescent="0.25">
      <c r="A4" s="11" t="s">
        <v>112</v>
      </c>
      <c r="B4" s="11" t="s">
        <v>113</v>
      </c>
      <c r="C4" s="11" t="s">
        <v>114</v>
      </c>
      <c r="D4" s="11" t="s">
        <v>115</v>
      </c>
      <c r="E4" s="11" t="s">
        <v>204</v>
      </c>
      <c r="F4" s="11" t="s">
        <v>205</v>
      </c>
      <c r="G4" s="11" t="s">
        <v>116</v>
      </c>
      <c r="H4" s="11" t="s">
        <v>206</v>
      </c>
      <c r="I4" s="11" t="s">
        <v>122</v>
      </c>
      <c r="J4" s="11" t="s">
        <v>117</v>
      </c>
      <c r="K4" s="11" t="s">
        <v>119</v>
      </c>
      <c r="L4" s="11" t="s">
        <v>125</v>
      </c>
      <c r="M4" s="11" t="s">
        <v>210</v>
      </c>
    </row>
    <row r="5" spans="1:13" ht="45" x14ac:dyDescent="0.25">
      <c r="A5" s="14" t="s">
        <v>126</v>
      </c>
      <c r="B5" s="14" t="s">
        <v>2</v>
      </c>
      <c r="C5" s="6">
        <v>67</v>
      </c>
      <c r="D5" s="6"/>
      <c r="E5" s="6"/>
      <c r="F5" s="6"/>
      <c r="G5" s="6">
        <v>40</v>
      </c>
      <c r="H5" s="6">
        <v>64</v>
      </c>
      <c r="I5" s="6">
        <v>3</v>
      </c>
      <c r="J5" s="6">
        <v>174</v>
      </c>
      <c r="K5" s="6"/>
      <c r="L5" s="6" t="s">
        <v>121</v>
      </c>
      <c r="M5" s="6"/>
    </row>
    <row r="6" spans="1:13" x14ac:dyDescent="0.25">
      <c r="A6" s="14" t="s">
        <v>179</v>
      </c>
      <c r="B6" s="14" t="s">
        <v>110</v>
      </c>
      <c r="C6" s="6">
        <v>41</v>
      </c>
      <c r="D6" s="6"/>
      <c r="E6" s="6"/>
      <c r="F6" s="6"/>
      <c r="G6" s="6">
        <v>9</v>
      </c>
      <c r="H6" s="6">
        <v>59</v>
      </c>
      <c r="I6" s="6">
        <v>2</v>
      </c>
      <c r="J6" s="6">
        <v>111</v>
      </c>
      <c r="K6" s="6" t="s">
        <v>121</v>
      </c>
      <c r="L6" s="6"/>
      <c r="M6" s="6"/>
    </row>
    <row r="7" spans="1:13" x14ac:dyDescent="0.25">
      <c r="A7" s="14" t="s">
        <v>161</v>
      </c>
      <c r="B7" s="14" t="s">
        <v>55</v>
      </c>
      <c r="C7" s="6"/>
      <c r="D7" s="6"/>
      <c r="E7" s="6"/>
      <c r="F7" s="6"/>
      <c r="G7" s="6">
        <v>2</v>
      </c>
      <c r="H7" s="6">
        <v>36</v>
      </c>
      <c r="I7" s="6">
        <v>38</v>
      </c>
      <c r="J7" s="6">
        <f>G7+H7+I7</f>
        <v>76</v>
      </c>
      <c r="K7" s="6" t="s">
        <v>121</v>
      </c>
      <c r="L7" s="6"/>
      <c r="M7" s="6"/>
    </row>
    <row r="8" spans="1:13" ht="30" x14ac:dyDescent="0.25">
      <c r="A8" s="14" t="s">
        <v>157</v>
      </c>
      <c r="B8" s="14" t="s">
        <v>49</v>
      </c>
      <c r="C8" s="6">
        <v>6</v>
      </c>
      <c r="D8" s="6"/>
      <c r="E8" s="6">
        <v>2</v>
      </c>
      <c r="F8" s="6">
        <v>44</v>
      </c>
      <c r="G8" s="6"/>
      <c r="H8" s="6">
        <v>13</v>
      </c>
      <c r="I8" s="6"/>
      <c r="J8" s="6">
        <v>65</v>
      </c>
      <c r="K8" s="6"/>
      <c r="L8" s="6" t="s">
        <v>121</v>
      </c>
      <c r="M8" s="6"/>
    </row>
    <row r="9" spans="1:13" x14ac:dyDescent="0.25">
      <c r="A9" s="14" t="s">
        <v>171</v>
      </c>
      <c r="B9" s="14" t="s">
        <v>88</v>
      </c>
      <c r="C9" s="6">
        <v>20</v>
      </c>
      <c r="D9" s="6"/>
      <c r="E9" s="6">
        <v>1</v>
      </c>
      <c r="F9" s="6">
        <v>31</v>
      </c>
      <c r="G9" s="6">
        <v>1</v>
      </c>
      <c r="H9" s="6">
        <v>9</v>
      </c>
      <c r="I9" s="6">
        <v>1</v>
      </c>
      <c r="J9" s="6">
        <v>63</v>
      </c>
      <c r="K9" s="6" t="s">
        <v>121</v>
      </c>
      <c r="L9" s="6"/>
      <c r="M9" s="6"/>
    </row>
    <row r="10" spans="1:13" ht="45" x14ac:dyDescent="0.25">
      <c r="A10" s="14" t="s">
        <v>155</v>
      </c>
      <c r="B10" s="14" t="s">
        <v>48</v>
      </c>
      <c r="C10" s="6">
        <v>5</v>
      </c>
      <c r="D10" s="6"/>
      <c r="E10" s="6">
        <v>5</v>
      </c>
      <c r="F10" s="6">
        <v>53</v>
      </c>
      <c r="G10" s="6"/>
      <c r="H10" s="6"/>
      <c r="I10" s="6"/>
      <c r="J10" s="6">
        <v>63</v>
      </c>
      <c r="K10" s="6"/>
      <c r="L10" s="6" t="s">
        <v>121</v>
      </c>
      <c r="M10" s="6"/>
    </row>
    <row r="11" spans="1:13" x14ac:dyDescent="0.25">
      <c r="A11" s="14" t="s">
        <v>130</v>
      </c>
      <c r="B11" s="14" t="s">
        <v>4</v>
      </c>
      <c r="C11" s="6">
        <v>24</v>
      </c>
      <c r="D11" s="6"/>
      <c r="E11" s="6"/>
      <c r="F11" s="6"/>
      <c r="G11" s="6">
        <v>1</v>
      </c>
      <c r="H11" s="6">
        <v>31</v>
      </c>
      <c r="I11" s="6"/>
      <c r="J11" s="6">
        <v>56</v>
      </c>
      <c r="K11" s="6" t="s">
        <v>121</v>
      </c>
      <c r="L11" s="6"/>
      <c r="M11" s="6"/>
    </row>
    <row r="12" spans="1:13" x14ac:dyDescent="0.25">
      <c r="A12" s="14" t="s">
        <v>128</v>
      </c>
      <c r="B12" s="14" t="s">
        <v>3</v>
      </c>
      <c r="C12" s="6">
        <v>11</v>
      </c>
      <c r="D12" s="6"/>
      <c r="E12" s="6"/>
      <c r="F12" s="6"/>
      <c r="G12" s="6">
        <v>9</v>
      </c>
      <c r="H12" s="6">
        <v>33</v>
      </c>
      <c r="I12" s="6">
        <v>1</v>
      </c>
      <c r="J12" s="6">
        <v>54</v>
      </c>
      <c r="K12" s="6" t="s">
        <v>121</v>
      </c>
      <c r="L12" s="6"/>
      <c r="M12" s="6"/>
    </row>
    <row r="13" spans="1:13" x14ac:dyDescent="0.25">
      <c r="A13" s="14" t="s">
        <v>132</v>
      </c>
      <c r="B13" s="14" t="s">
        <v>5</v>
      </c>
      <c r="C13" s="6">
        <v>35</v>
      </c>
      <c r="D13" s="6"/>
      <c r="E13" s="6"/>
      <c r="F13" s="6"/>
      <c r="G13" s="6"/>
      <c r="H13" s="6">
        <v>16</v>
      </c>
      <c r="I13" s="6"/>
      <c r="J13" s="6">
        <v>51</v>
      </c>
      <c r="K13" s="6" t="s">
        <v>121</v>
      </c>
      <c r="L13" s="6"/>
      <c r="M13" s="6"/>
    </row>
    <row r="14" spans="1:13" x14ac:dyDescent="0.25">
      <c r="A14" s="14" t="s">
        <v>149</v>
      </c>
      <c r="B14" s="14" t="s">
        <v>27</v>
      </c>
      <c r="C14" s="6">
        <v>14</v>
      </c>
      <c r="D14" s="6"/>
      <c r="E14" s="6"/>
      <c r="F14" s="6"/>
      <c r="G14" s="6">
        <v>9</v>
      </c>
      <c r="H14" s="6">
        <v>25</v>
      </c>
      <c r="I14" s="6">
        <v>1</v>
      </c>
      <c r="J14" s="6">
        <v>49</v>
      </c>
      <c r="K14" s="6"/>
      <c r="L14" s="6" t="s">
        <v>121</v>
      </c>
      <c r="M14" s="6"/>
    </row>
    <row r="15" spans="1:13" ht="30" x14ac:dyDescent="0.25">
      <c r="A15" s="14" t="s">
        <v>175</v>
      </c>
      <c r="B15" s="14" t="s">
        <v>102</v>
      </c>
      <c r="C15" s="6">
        <v>37</v>
      </c>
      <c r="D15" s="6"/>
      <c r="E15" s="6"/>
      <c r="F15" s="6"/>
      <c r="G15" s="6"/>
      <c r="H15" s="6">
        <v>7</v>
      </c>
      <c r="I15" s="6">
        <v>1</v>
      </c>
      <c r="J15" s="6">
        <v>45</v>
      </c>
      <c r="K15" s="6" t="s">
        <v>121</v>
      </c>
      <c r="L15" s="6"/>
      <c r="M15" s="6"/>
    </row>
    <row r="16" spans="1:13" ht="30" x14ac:dyDescent="0.25">
      <c r="A16" s="14" t="s">
        <v>181</v>
      </c>
      <c r="B16" s="14" t="s">
        <v>111</v>
      </c>
      <c r="C16" s="14">
        <v>4</v>
      </c>
      <c r="D16" s="6"/>
      <c r="E16" s="6">
        <v>1</v>
      </c>
      <c r="F16" s="6">
        <v>27</v>
      </c>
      <c r="G16" s="14">
        <v>1</v>
      </c>
      <c r="H16" s="14">
        <v>9</v>
      </c>
      <c r="I16" s="6"/>
      <c r="J16" s="6">
        <v>43</v>
      </c>
      <c r="K16" s="14" t="s">
        <v>121</v>
      </c>
      <c r="L16" s="6"/>
      <c r="M16" s="6"/>
    </row>
    <row r="17" spans="1:13" ht="30" x14ac:dyDescent="0.25">
      <c r="A17" s="14" t="s">
        <v>153</v>
      </c>
      <c r="B17" s="14" t="s">
        <v>35</v>
      </c>
      <c r="C17" s="6">
        <v>9</v>
      </c>
      <c r="D17" s="6"/>
      <c r="E17" s="6">
        <v>1</v>
      </c>
      <c r="F17" s="6">
        <v>26</v>
      </c>
      <c r="G17" s="6"/>
      <c r="H17" s="6">
        <v>6</v>
      </c>
      <c r="I17" s="6"/>
      <c r="J17" s="6">
        <v>42</v>
      </c>
      <c r="K17" s="6" t="s">
        <v>121</v>
      </c>
      <c r="L17" s="6"/>
      <c r="M17" s="6"/>
    </row>
    <row r="18" spans="1:13" ht="30" x14ac:dyDescent="0.25">
      <c r="A18" s="14" t="s">
        <v>138</v>
      </c>
      <c r="B18" s="14" t="s">
        <v>10</v>
      </c>
      <c r="C18" s="6">
        <v>9</v>
      </c>
      <c r="D18" s="6"/>
      <c r="E18" s="6"/>
      <c r="F18" s="6"/>
      <c r="G18" s="6">
        <v>6</v>
      </c>
      <c r="H18" s="6">
        <v>24</v>
      </c>
      <c r="I18" s="6"/>
      <c r="J18" s="6">
        <v>39</v>
      </c>
      <c r="K18" s="6"/>
      <c r="L18" s="6" t="s">
        <v>121</v>
      </c>
      <c r="M18" s="6"/>
    </row>
    <row r="19" spans="1:13" x14ac:dyDescent="0.25">
      <c r="A19" s="14" t="s">
        <v>140</v>
      </c>
      <c r="B19" s="14" t="s">
        <v>13</v>
      </c>
      <c r="C19" s="6">
        <v>4</v>
      </c>
      <c r="D19" s="6"/>
      <c r="E19" s="6"/>
      <c r="F19" s="6">
        <v>24</v>
      </c>
      <c r="G19" s="6"/>
      <c r="H19" s="6">
        <v>4</v>
      </c>
      <c r="I19" s="6"/>
      <c r="J19" s="6">
        <v>33</v>
      </c>
      <c r="K19" s="6"/>
      <c r="L19" s="6" t="s">
        <v>121</v>
      </c>
      <c r="M19" s="6"/>
    </row>
    <row r="20" spans="1:13" x14ac:dyDescent="0.25">
      <c r="A20" s="14" t="s">
        <v>134</v>
      </c>
      <c r="B20" s="14" t="s">
        <v>6</v>
      </c>
      <c r="C20" s="6">
        <v>7</v>
      </c>
      <c r="D20" s="6"/>
      <c r="E20" s="6"/>
      <c r="F20" s="6">
        <v>16</v>
      </c>
      <c r="G20" s="6">
        <v>4</v>
      </c>
      <c r="H20" s="6">
        <v>1</v>
      </c>
      <c r="I20" s="6"/>
      <c r="J20" s="6">
        <v>28</v>
      </c>
      <c r="K20" s="6"/>
      <c r="L20" s="6" t="s">
        <v>121</v>
      </c>
      <c r="M20" s="6"/>
    </row>
    <row r="21" spans="1:13" x14ac:dyDescent="0.25">
      <c r="A21" s="14" t="s">
        <v>169</v>
      </c>
      <c r="B21" s="14" t="s">
        <v>85</v>
      </c>
      <c r="C21" s="6">
        <v>3</v>
      </c>
      <c r="D21" s="6"/>
      <c r="E21" s="6"/>
      <c r="F21" s="6">
        <v>10</v>
      </c>
      <c r="G21" s="6">
        <v>6</v>
      </c>
      <c r="H21" s="6">
        <v>7</v>
      </c>
      <c r="I21" s="6"/>
      <c r="J21" s="6">
        <v>26</v>
      </c>
      <c r="K21" s="6" t="s">
        <v>121</v>
      </c>
      <c r="L21" s="6"/>
      <c r="M21" s="6"/>
    </row>
    <row r="22" spans="1:13" x14ac:dyDescent="0.25">
      <c r="A22" s="15" t="s">
        <v>136</v>
      </c>
      <c r="B22" s="15" t="s">
        <v>9</v>
      </c>
      <c r="C22" s="6">
        <v>21</v>
      </c>
      <c r="D22" s="6"/>
      <c r="E22" s="6"/>
      <c r="F22" s="6"/>
      <c r="G22" s="6"/>
      <c r="H22" s="6">
        <v>4</v>
      </c>
      <c r="I22" s="6"/>
      <c r="J22" s="6">
        <v>25</v>
      </c>
      <c r="K22" s="6" t="s">
        <v>121</v>
      </c>
      <c r="L22" s="6"/>
      <c r="M22" s="6"/>
    </row>
    <row r="23" spans="1:13" x14ac:dyDescent="0.25">
      <c r="A23" s="14" t="s">
        <v>178</v>
      </c>
      <c r="B23" s="14" t="s">
        <v>109</v>
      </c>
      <c r="C23" s="6">
        <v>4</v>
      </c>
      <c r="D23" s="6"/>
      <c r="E23" s="6"/>
      <c r="F23" s="6"/>
      <c r="G23" s="6">
        <v>2</v>
      </c>
      <c r="H23" s="6">
        <v>16</v>
      </c>
      <c r="I23" s="6">
        <v>1</v>
      </c>
      <c r="J23" s="6">
        <v>23</v>
      </c>
      <c r="K23" s="6" t="s">
        <v>121</v>
      </c>
      <c r="L23" s="6"/>
      <c r="M23" s="6"/>
    </row>
    <row r="24" spans="1:13" x14ac:dyDescent="0.25">
      <c r="A24" s="14" t="s">
        <v>146</v>
      </c>
      <c r="B24" s="14" t="s">
        <v>19</v>
      </c>
      <c r="C24" s="6">
        <v>12</v>
      </c>
      <c r="D24" s="6"/>
      <c r="E24" s="6"/>
      <c r="F24" s="6">
        <v>9</v>
      </c>
      <c r="G24" s="6"/>
      <c r="H24" s="6">
        <v>1</v>
      </c>
      <c r="I24" s="6"/>
      <c r="J24" s="6">
        <v>22</v>
      </c>
      <c r="K24" s="6" t="s">
        <v>121</v>
      </c>
      <c r="L24" s="6"/>
      <c r="M24" s="6"/>
    </row>
    <row r="25" spans="1:13" x14ac:dyDescent="0.25">
      <c r="A25" s="14" t="s">
        <v>72</v>
      </c>
      <c r="B25" s="14" t="s">
        <v>73</v>
      </c>
      <c r="C25" s="6">
        <v>16</v>
      </c>
      <c r="D25" s="6"/>
      <c r="E25" s="6"/>
      <c r="F25" s="6"/>
      <c r="G25" s="6"/>
      <c r="H25" s="6">
        <v>3</v>
      </c>
      <c r="I25" s="6"/>
      <c r="J25" s="6">
        <f>SUM(C25:I25)</f>
        <v>19</v>
      </c>
      <c r="K25" s="6" t="s">
        <v>121</v>
      </c>
      <c r="L25" s="6"/>
      <c r="M25" s="6"/>
    </row>
    <row r="26" spans="1:13" x14ac:dyDescent="0.25">
      <c r="A26" s="14" t="s">
        <v>143</v>
      </c>
      <c r="B26" s="14" t="s">
        <v>14</v>
      </c>
      <c r="C26" s="6">
        <v>2</v>
      </c>
      <c r="D26" s="6"/>
      <c r="E26" s="6">
        <v>12</v>
      </c>
      <c r="F26" s="6"/>
      <c r="G26" s="6"/>
      <c r="H26" s="6">
        <v>3</v>
      </c>
      <c r="I26" s="6"/>
      <c r="J26" s="6">
        <v>17</v>
      </c>
      <c r="K26" s="6" t="s">
        <v>121</v>
      </c>
      <c r="L26" s="6"/>
      <c r="M26" s="6"/>
    </row>
    <row r="27" spans="1:13" x14ac:dyDescent="0.25">
      <c r="A27" s="14" t="s">
        <v>152</v>
      </c>
      <c r="B27" s="14" t="s">
        <v>32</v>
      </c>
      <c r="C27" s="6">
        <v>4</v>
      </c>
      <c r="D27" s="6"/>
      <c r="E27" s="6">
        <v>2</v>
      </c>
      <c r="F27" s="6">
        <v>6</v>
      </c>
      <c r="G27" s="6"/>
      <c r="H27" s="6">
        <v>3</v>
      </c>
      <c r="I27" s="6"/>
      <c r="J27" s="6">
        <v>15</v>
      </c>
      <c r="K27" s="6" t="s">
        <v>121</v>
      </c>
      <c r="L27" s="6"/>
      <c r="M27" s="6"/>
    </row>
    <row r="28" spans="1:13" x14ac:dyDescent="0.25">
      <c r="A28" s="14" t="s">
        <v>163</v>
      </c>
      <c r="B28" s="14" t="s">
        <v>58</v>
      </c>
      <c r="C28" s="6">
        <v>4</v>
      </c>
      <c r="D28" s="6"/>
      <c r="E28" s="6"/>
      <c r="F28" s="6"/>
      <c r="G28" s="6">
        <v>1</v>
      </c>
      <c r="H28" s="6">
        <v>9</v>
      </c>
      <c r="I28" s="6"/>
      <c r="J28" s="6">
        <v>14</v>
      </c>
      <c r="K28" s="6" t="s">
        <v>121</v>
      </c>
      <c r="L28" s="6"/>
      <c r="M28" s="6"/>
    </row>
    <row r="29" spans="1:13" x14ac:dyDescent="0.25">
      <c r="A29" s="14" t="s">
        <v>144</v>
      </c>
      <c r="B29" s="14" t="s">
        <v>18</v>
      </c>
      <c r="C29" s="6">
        <v>2</v>
      </c>
      <c r="D29" s="6"/>
      <c r="E29" s="6"/>
      <c r="F29" s="6">
        <v>10</v>
      </c>
      <c r="G29" s="6"/>
      <c r="H29" s="6">
        <v>2</v>
      </c>
      <c r="I29" s="6"/>
      <c r="J29" s="6">
        <v>14</v>
      </c>
      <c r="K29" s="6"/>
      <c r="L29" s="6" t="s">
        <v>121</v>
      </c>
      <c r="M29" s="6"/>
    </row>
    <row r="30" spans="1:13" x14ac:dyDescent="0.25">
      <c r="A30" s="14" t="s">
        <v>173</v>
      </c>
      <c r="B30" s="14" t="s">
        <v>89</v>
      </c>
      <c r="C30" s="6">
        <v>3</v>
      </c>
      <c r="D30" s="6"/>
      <c r="E30" s="6"/>
      <c r="F30" s="6"/>
      <c r="G30" s="6"/>
      <c r="H30" s="6">
        <v>9</v>
      </c>
      <c r="I30" s="6"/>
      <c r="J30" s="6">
        <v>12</v>
      </c>
      <c r="K30" s="6"/>
      <c r="L30" s="6" t="s">
        <v>121</v>
      </c>
      <c r="M30" s="6"/>
    </row>
    <row r="31" spans="1:13" x14ac:dyDescent="0.25">
      <c r="A31" s="14" t="s">
        <v>159</v>
      </c>
      <c r="B31" s="14" t="s">
        <v>52</v>
      </c>
      <c r="C31" s="6">
        <v>5</v>
      </c>
      <c r="D31" s="6"/>
      <c r="E31" s="6"/>
      <c r="F31" s="6"/>
      <c r="G31" s="6"/>
      <c r="H31" s="6">
        <v>6</v>
      </c>
      <c r="I31" s="6"/>
      <c r="J31" s="6">
        <v>11</v>
      </c>
      <c r="K31" s="6"/>
      <c r="L31" s="6" t="s">
        <v>121</v>
      </c>
      <c r="M31" s="6"/>
    </row>
    <row r="32" spans="1:13" x14ac:dyDescent="0.25">
      <c r="A32" s="14" t="s">
        <v>167</v>
      </c>
      <c r="B32" s="14" t="s">
        <v>80</v>
      </c>
      <c r="C32" s="6">
        <v>3</v>
      </c>
      <c r="D32" s="6"/>
      <c r="E32" s="6"/>
      <c r="F32" s="6"/>
      <c r="G32" s="6"/>
      <c r="H32" s="6">
        <v>8</v>
      </c>
      <c r="I32" s="6"/>
      <c r="J32" s="6">
        <v>11</v>
      </c>
      <c r="K32" s="6" t="s">
        <v>121</v>
      </c>
      <c r="L32" s="6"/>
      <c r="M32" s="6"/>
    </row>
    <row r="33" spans="1:15" x14ac:dyDescent="0.25">
      <c r="A33" s="14" t="s">
        <v>165</v>
      </c>
      <c r="B33" s="14" t="s">
        <v>71</v>
      </c>
      <c r="C33" s="6"/>
      <c r="D33" s="6"/>
      <c r="E33" s="6"/>
      <c r="F33" s="6"/>
      <c r="G33" s="6"/>
      <c r="H33" s="6">
        <v>2</v>
      </c>
      <c r="I33" s="6"/>
      <c r="J33" s="6">
        <v>2</v>
      </c>
      <c r="K33" s="6" t="s">
        <v>121</v>
      </c>
      <c r="L33" s="6"/>
      <c r="M33" s="6"/>
      <c r="O33" s="8" t="s">
        <v>220</v>
      </c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5" x14ac:dyDescent="0.25">
      <c r="A35" s="6" t="s">
        <v>183</v>
      </c>
      <c r="B35" s="6" t="s">
        <v>184</v>
      </c>
      <c r="C35" s="14">
        <v>12</v>
      </c>
      <c r="D35" s="6"/>
      <c r="E35" s="6"/>
      <c r="F35" s="6"/>
      <c r="G35" s="14"/>
      <c r="H35" s="14">
        <v>1</v>
      </c>
      <c r="I35" s="6"/>
      <c r="J35" s="6">
        <v>13</v>
      </c>
      <c r="K35" s="14" t="s">
        <v>121</v>
      </c>
      <c r="L35" s="6"/>
      <c r="M35" s="6"/>
      <c r="O35" s="8" t="s">
        <v>211</v>
      </c>
    </row>
    <row r="36" spans="1:15" x14ac:dyDescent="0.25">
      <c r="A36" s="6" t="s">
        <v>185</v>
      </c>
      <c r="B36" s="6" t="s">
        <v>186</v>
      </c>
      <c r="C36" s="14">
        <v>9</v>
      </c>
      <c r="D36" s="6"/>
      <c r="E36" s="6"/>
      <c r="F36" s="6"/>
      <c r="G36" s="14"/>
      <c r="H36" s="14">
        <v>3</v>
      </c>
      <c r="I36" s="6"/>
      <c r="J36" s="6">
        <v>12</v>
      </c>
      <c r="K36" s="14" t="s">
        <v>121</v>
      </c>
      <c r="L36" s="6"/>
      <c r="M36" s="6"/>
    </row>
    <row r="37" spans="1:15" x14ac:dyDescent="0.25">
      <c r="A37" s="6" t="s">
        <v>187</v>
      </c>
      <c r="B37" s="6" t="s">
        <v>188</v>
      </c>
      <c r="C37" s="14">
        <v>11</v>
      </c>
      <c r="D37" s="6"/>
      <c r="E37" s="6"/>
      <c r="F37" s="6"/>
      <c r="G37" s="14"/>
      <c r="H37" s="14">
        <v>1</v>
      </c>
      <c r="I37" s="6"/>
      <c r="J37" s="6">
        <v>12</v>
      </c>
      <c r="K37" s="14" t="s">
        <v>121</v>
      </c>
      <c r="L37" s="6"/>
      <c r="M37" s="6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5" ht="45" x14ac:dyDescent="0.25">
      <c r="A39" s="15" t="s">
        <v>25</v>
      </c>
      <c r="B39" s="14" t="s">
        <v>26</v>
      </c>
      <c r="C39" s="6"/>
      <c r="D39" s="6"/>
      <c r="E39" s="6"/>
      <c r="F39" s="6"/>
      <c r="G39" s="6"/>
      <c r="H39" s="6">
        <v>8</v>
      </c>
      <c r="I39" s="6">
        <v>1</v>
      </c>
      <c r="J39" s="6">
        <f>SUM(C39:I39)</f>
        <v>9</v>
      </c>
      <c r="K39" s="6"/>
      <c r="L39" s="6" t="s">
        <v>121</v>
      </c>
      <c r="M39" s="6"/>
      <c r="O39" s="8" t="s">
        <v>212</v>
      </c>
    </row>
    <row r="41" spans="1:15" ht="30" x14ac:dyDescent="0.25">
      <c r="A41" s="23" t="s">
        <v>207</v>
      </c>
      <c r="B41" s="4"/>
      <c r="C41" s="4">
        <f>SUM(C5:C33)</f>
        <v>372</v>
      </c>
      <c r="D41" s="4">
        <f t="shared" ref="D41:J41" si="0">SUM(D5:D33)</f>
        <v>0</v>
      </c>
      <c r="E41" s="4">
        <f t="shared" si="0"/>
        <v>24</v>
      </c>
      <c r="F41" s="4">
        <f t="shared" si="0"/>
        <v>256</v>
      </c>
      <c r="G41" s="4">
        <f t="shared" si="0"/>
        <v>91</v>
      </c>
      <c r="H41" s="4">
        <f t="shared" si="0"/>
        <v>410</v>
      </c>
      <c r="I41" s="4">
        <f t="shared" si="0"/>
        <v>48</v>
      </c>
      <c r="J41" s="4">
        <f t="shared" si="0"/>
        <v>1203</v>
      </c>
      <c r="K41" s="4"/>
      <c r="L41" s="4"/>
      <c r="M41" s="4"/>
    </row>
    <row r="42" spans="1:15" ht="30" x14ac:dyDescent="0.25">
      <c r="A42" s="23" t="s">
        <v>208</v>
      </c>
      <c r="B42" s="4"/>
      <c r="C42" s="4">
        <f>SUM(C35:C39)</f>
        <v>32</v>
      </c>
      <c r="D42" s="4">
        <f t="shared" ref="D42:J42" si="1">SUM(D35:D39)</f>
        <v>0</v>
      </c>
      <c r="E42" s="4">
        <f t="shared" si="1"/>
        <v>0</v>
      </c>
      <c r="F42" s="4">
        <f t="shared" si="1"/>
        <v>0</v>
      </c>
      <c r="G42" s="4">
        <f t="shared" si="1"/>
        <v>0</v>
      </c>
      <c r="H42" s="4">
        <f t="shared" si="1"/>
        <v>13</v>
      </c>
      <c r="I42" s="4">
        <f t="shared" si="1"/>
        <v>1</v>
      </c>
      <c r="J42" s="4">
        <f t="shared" si="1"/>
        <v>46</v>
      </c>
      <c r="K42" s="4"/>
      <c r="L42" s="4"/>
      <c r="M42" s="4"/>
    </row>
    <row r="43" spans="1:15" ht="30" x14ac:dyDescent="0.25">
      <c r="A43" s="23" t="s">
        <v>209</v>
      </c>
      <c r="B43" s="4"/>
      <c r="C43" s="4">
        <f>SUM(C5:C39)</f>
        <v>404</v>
      </c>
      <c r="D43" s="4">
        <f t="shared" ref="D43:J43" si="2">SUM(D5:D39)</f>
        <v>0</v>
      </c>
      <c r="E43" s="4">
        <f t="shared" si="2"/>
        <v>24</v>
      </c>
      <c r="F43" s="4">
        <f t="shared" si="2"/>
        <v>256</v>
      </c>
      <c r="G43" s="4">
        <f t="shared" si="2"/>
        <v>91</v>
      </c>
      <c r="H43" s="4">
        <f t="shared" si="2"/>
        <v>423</v>
      </c>
      <c r="I43" s="4">
        <f t="shared" si="2"/>
        <v>49</v>
      </c>
      <c r="J43" s="4">
        <f t="shared" si="2"/>
        <v>1249</v>
      </c>
      <c r="K43" s="4"/>
      <c r="L43" s="4"/>
      <c r="M43" s="4"/>
    </row>
    <row r="45" spans="1:15" ht="45" x14ac:dyDescent="0.25">
      <c r="B45" s="23" t="s">
        <v>213</v>
      </c>
      <c r="C45" s="25">
        <f>C41/29</f>
        <v>12.827586206896552</v>
      </c>
      <c r="D45" s="16">
        <f>D43/29</f>
        <v>0</v>
      </c>
      <c r="E45" s="16">
        <f>E43/29</f>
        <v>0.82758620689655171</v>
      </c>
      <c r="F45" s="16">
        <f>F43/29</f>
        <v>8.8275862068965516</v>
      </c>
      <c r="G45" s="16">
        <f>G43/29</f>
        <v>3.1379310344827585</v>
      </c>
      <c r="H45" s="16">
        <f>H41/29</f>
        <v>14.137931034482758</v>
      </c>
      <c r="I45" s="16">
        <f>I41/29</f>
        <v>1.6551724137931034</v>
      </c>
      <c r="J45" s="16">
        <f>J41/29</f>
        <v>41.482758620689658</v>
      </c>
    </row>
    <row r="46" spans="1:15" ht="30" x14ac:dyDescent="0.25">
      <c r="B46" s="11" t="s">
        <v>214</v>
      </c>
      <c r="C46" s="25">
        <f>J41/29</f>
        <v>41.482758620689658</v>
      </c>
      <c r="D46" s="16"/>
      <c r="E46" s="16"/>
      <c r="F46" s="16"/>
      <c r="G46" s="16"/>
      <c r="H46" s="16"/>
      <c r="I46" s="16"/>
      <c r="J46" s="16"/>
    </row>
  </sheetData>
  <autoFilter ref="A4:M4">
    <sortState ref="A5:M33">
      <sortCondition descending="1" ref="J4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4"/>
  <sheetViews>
    <sheetView topLeftCell="A16" workbookViewId="0">
      <selection activeCell="A74" sqref="A74"/>
    </sheetView>
  </sheetViews>
  <sheetFormatPr defaultRowHeight="15" x14ac:dyDescent="0.25"/>
  <cols>
    <col min="1" max="1" width="12.28515625" customWidth="1"/>
    <col min="2" max="2" width="22.42578125" customWidth="1"/>
    <col min="3" max="3" width="14.5703125" customWidth="1"/>
    <col min="5" max="5" width="14.28515625" customWidth="1"/>
    <col min="6" max="6" width="13.7109375" customWidth="1"/>
    <col min="7" max="7" width="12.7109375" customWidth="1"/>
    <col min="8" max="8" width="12.42578125" customWidth="1"/>
    <col min="9" max="9" width="10.5703125" customWidth="1"/>
    <col min="15" max="15" width="16.140625" customWidth="1"/>
  </cols>
  <sheetData>
    <row r="2" spans="1:18" x14ac:dyDescent="0.25">
      <c r="A2" s="17" t="s">
        <v>123</v>
      </c>
      <c r="B2" s="17" t="s">
        <v>118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45" x14ac:dyDescent="0.25">
      <c r="A3" s="19" t="s">
        <v>112</v>
      </c>
      <c r="B3" s="19" t="s">
        <v>113</v>
      </c>
      <c r="C3" s="19" t="s">
        <v>114</v>
      </c>
      <c r="D3" s="19" t="s">
        <v>115</v>
      </c>
      <c r="E3" s="19" t="s">
        <v>204</v>
      </c>
      <c r="F3" s="19" t="s">
        <v>205</v>
      </c>
      <c r="G3" s="19" t="s">
        <v>116</v>
      </c>
      <c r="H3" s="19" t="s">
        <v>206</v>
      </c>
      <c r="I3" s="19" t="s">
        <v>122</v>
      </c>
      <c r="J3" s="19" t="s">
        <v>117</v>
      </c>
      <c r="K3" s="19" t="s">
        <v>119</v>
      </c>
      <c r="L3" s="19" t="s">
        <v>125</v>
      </c>
      <c r="M3" s="19" t="s">
        <v>210</v>
      </c>
      <c r="N3" s="18"/>
      <c r="O3" s="18"/>
      <c r="P3" s="18"/>
      <c r="Q3" s="18"/>
      <c r="R3" s="18"/>
    </row>
    <row r="4" spans="1:18" ht="30" x14ac:dyDescent="0.25">
      <c r="A4" s="20" t="s">
        <v>127</v>
      </c>
      <c r="B4" s="20" t="s">
        <v>2</v>
      </c>
      <c r="C4" s="21">
        <v>77</v>
      </c>
      <c r="D4" s="21"/>
      <c r="E4" s="21"/>
      <c r="F4" s="21"/>
      <c r="G4" s="21">
        <v>8</v>
      </c>
      <c r="H4" s="21">
        <v>86</v>
      </c>
      <c r="I4" s="21">
        <v>12</v>
      </c>
      <c r="J4" s="21">
        <v>194</v>
      </c>
      <c r="K4" s="21"/>
      <c r="L4" s="21" t="s">
        <v>121</v>
      </c>
      <c r="M4" s="21"/>
      <c r="N4" s="18"/>
      <c r="O4" s="18"/>
      <c r="P4" s="18"/>
      <c r="Q4" s="18"/>
      <c r="R4" s="18"/>
    </row>
    <row r="5" spans="1:18" x14ac:dyDescent="0.25">
      <c r="A5" s="20" t="s">
        <v>180</v>
      </c>
      <c r="B5" s="20" t="s">
        <v>110</v>
      </c>
      <c r="C5" s="21">
        <v>63</v>
      </c>
      <c r="D5" s="21"/>
      <c r="E5" s="21"/>
      <c r="F5" s="21"/>
      <c r="G5" s="21"/>
      <c r="H5" s="21">
        <v>91</v>
      </c>
      <c r="I5" s="21">
        <v>12</v>
      </c>
      <c r="J5" s="21">
        <f t="shared" ref="J5:J25" si="0">SUM(C5:I5)</f>
        <v>166</v>
      </c>
      <c r="K5" s="21" t="s">
        <v>121</v>
      </c>
      <c r="L5" s="21"/>
      <c r="M5" s="21"/>
      <c r="N5" s="18"/>
      <c r="O5" s="18"/>
      <c r="P5" s="18"/>
      <c r="Q5" s="18"/>
      <c r="R5" s="18"/>
    </row>
    <row r="6" spans="1:18" x14ac:dyDescent="0.25">
      <c r="A6" s="20" t="s">
        <v>131</v>
      </c>
      <c r="B6" s="20" t="s">
        <v>4</v>
      </c>
      <c r="C6" s="21">
        <v>66</v>
      </c>
      <c r="D6" s="21"/>
      <c r="E6" s="21"/>
      <c r="F6" s="21"/>
      <c r="G6" s="21"/>
      <c r="H6" s="21">
        <v>77</v>
      </c>
      <c r="I6" s="21">
        <v>16</v>
      </c>
      <c r="J6" s="21">
        <f t="shared" si="0"/>
        <v>159</v>
      </c>
      <c r="K6" s="21" t="s">
        <v>121</v>
      </c>
      <c r="L6" s="21"/>
      <c r="M6" s="21"/>
      <c r="N6" s="18"/>
      <c r="O6" s="18"/>
      <c r="P6" s="18"/>
      <c r="Q6" s="18"/>
      <c r="R6" s="18"/>
    </row>
    <row r="7" spans="1:18" ht="30" x14ac:dyDescent="0.25">
      <c r="A7" s="20" t="s">
        <v>133</v>
      </c>
      <c r="B7" s="20" t="s">
        <v>5</v>
      </c>
      <c r="C7" s="21">
        <v>40</v>
      </c>
      <c r="D7" s="21"/>
      <c r="E7" s="21"/>
      <c r="F7" s="21"/>
      <c r="G7" s="21"/>
      <c r="H7" s="21">
        <v>54</v>
      </c>
      <c r="I7" s="21">
        <v>2</v>
      </c>
      <c r="J7" s="21">
        <f t="shared" si="0"/>
        <v>96</v>
      </c>
      <c r="K7" s="21" t="s">
        <v>121</v>
      </c>
      <c r="L7" s="21"/>
      <c r="M7" s="21"/>
      <c r="N7" s="18"/>
      <c r="O7" s="18"/>
      <c r="P7" s="18"/>
      <c r="Q7" s="18"/>
      <c r="R7" s="18"/>
    </row>
    <row r="8" spans="1:18" x14ac:dyDescent="0.25">
      <c r="A8" s="20" t="s">
        <v>94</v>
      </c>
      <c r="B8" s="20" t="s">
        <v>95</v>
      </c>
      <c r="C8" s="21">
        <v>43</v>
      </c>
      <c r="D8" s="21"/>
      <c r="E8" s="21">
        <v>1</v>
      </c>
      <c r="F8" s="21"/>
      <c r="G8" s="21"/>
      <c r="H8" s="21">
        <v>38</v>
      </c>
      <c r="I8" s="21">
        <v>5</v>
      </c>
      <c r="J8" s="21">
        <f t="shared" si="0"/>
        <v>87</v>
      </c>
      <c r="K8" s="21" t="s">
        <v>121</v>
      </c>
      <c r="L8" s="21"/>
      <c r="M8" s="21"/>
      <c r="N8" s="18"/>
      <c r="O8" s="18"/>
      <c r="P8" s="18"/>
      <c r="Q8" s="18"/>
      <c r="R8" s="18"/>
    </row>
    <row r="9" spans="1:18" x14ac:dyDescent="0.25">
      <c r="A9" s="20" t="s">
        <v>150</v>
      </c>
      <c r="B9" s="20" t="s">
        <v>27</v>
      </c>
      <c r="C9" s="21">
        <v>29</v>
      </c>
      <c r="D9" s="21"/>
      <c r="E9" s="21"/>
      <c r="F9" s="21"/>
      <c r="G9" s="21"/>
      <c r="H9" s="21">
        <v>47</v>
      </c>
      <c r="I9" s="21">
        <v>4</v>
      </c>
      <c r="J9" s="21">
        <f t="shared" si="0"/>
        <v>80</v>
      </c>
      <c r="K9" s="21"/>
      <c r="L9" s="21" t="s">
        <v>121</v>
      </c>
      <c r="M9" s="21"/>
      <c r="N9" s="18"/>
      <c r="O9" s="18"/>
      <c r="P9" s="18"/>
      <c r="Q9" s="18"/>
      <c r="R9" s="18"/>
    </row>
    <row r="10" spans="1:18" x14ac:dyDescent="0.25">
      <c r="A10" s="22" t="s">
        <v>76</v>
      </c>
      <c r="B10" s="22" t="s">
        <v>77</v>
      </c>
      <c r="C10" s="21">
        <v>14</v>
      </c>
      <c r="D10" s="21"/>
      <c r="E10" s="21"/>
      <c r="F10" s="21"/>
      <c r="G10" s="21"/>
      <c r="H10" s="21">
        <v>64</v>
      </c>
      <c r="I10" s="21"/>
      <c r="J10" s="21">
        <f t="shared" si="0"/>
        <v>78</v>
      </c>
      <c r="K10" s="21"/>
      <c r="L10" s="21" t="s">
        <v>121</v>
      </c>
      <c r="M10" s="21"/>
      <c r="N10" s="18"/>
      <c r="O10" s="18"/>
      <c r="P10" s="18"/>
      <c r="Q10" s="18"/>
      <c r="R10" s="18"/>
    </row>
    <row r="11" spans="1:18" x14ac:dyDescent="0.25">
      <c r="A11" s="20" t="s">
        <v>78</v>
      </c>
      <c r="B11" s="20" t="s">
        <v>79</v>
      </c>
      <c r="C11" s="21">
        <v>38</v>
      </c>
      <c r="D11" s="21"/>
      <c r="E11" s="21"/>
      <c r="F11" s="21"/>
      <c r="G11" s="21"/>
      <c r="H11" s="21">
        <v>32</v>
      </c>
      <c r="I11" s="21"/>
      <c r="J11" s="21">
        <f t="shared" si="0"/>
        <v>70</v>
      </c>
      <c r="K11" s="21"/>
      <c r="L11" s="21" t="s">
        <v>121</v>
      </c>
      <c r="M11" s="21"/>
      <c r="N11" s="18"/>
      <c r="O11" s="18"/>
      <c r="P11" s="18"/>
      <c r="Q11" s="18"/>
      <c r="R11" s="18"/>
    </row>
    <row r="12" spans="1:18" x14ac:dyDescent="0.25">
      <c r="A12" s="20" t="s">
        <v>120</v>
      </c>
      <c r="B12" s="20" t="s">
        <v>22</v>
      </c>
      <c r="C12" s="21">
        <v>11</v>
      </c>
      <c r="D12" s="21"/>
      <c r="E12" s="21"/>
      <c r="F12" s="21"/>
      <c r="G12" s="21"/>
      <c r="H12" s="21">
        <v>45</v>
      </c>
      <c r="I12" s="21">
        <v>7</v>
      </c>
      <c r="J12" s="21">
        <f t="shared" si="0"/>
        <v>63</v>
      </c>
      <c r="K12" s="21" t="s">
        <v>121</v>
      </c>
      <c r="L12" s="21"/>
      <c r="M12" s="21"/>
      <c r="N12" s="18"/>
      <c r="O12" s="18"/>
      <c r="P12" s="18"/>
      <c r="Q12" s="18"/>
      <c r="R12" s="18"/>
    </row>
    <row r="13" spans="1:18" ht="30" x14ac:dyDescent="0.25">
      <c r="A13" s="20" t="s">
        <v>170</v>
      </c>
      <c r="B13" s="20" t="s">
        <v>85</v>
      </c>
      <c r="C13" s="21">
        <v>7</v>
      </c>
      <c r="D13" s="21">
        <v>31</v>
      </c>
      <c r="E13" s="21">
        <v>12</v>
      </c>
      <c r="F13" s="21"/>
      <c r="G13" s="21">
        <v>4</v>
      </c>
      <c r="H13" s="21">
        <v>8</v>
      </c>
      <c r="I13" s="21"/>
      <c r="J13" s="21">
        <f t="shared" si="0"/>
        <v>62</v>
      </c>
      <c r="K13" s="21" t="s">
        <v>121</v>
      </c>
      <c r="L13" s="21"/>
      <c r="M13" s="21"/>
      <c r="N13" s="18"/>
      <c r="O13" s="18"/>
      <c r="P13" s="18"/>
      <c r="Q13" s="18"/>
      <c r="R13" s="18"/>
    </row>
    <row r="14" spans="1:18" x14ac:dyDescent="0.25">
      <c r="A14" s="20" t="s">
        <v>83</v>
      </c>
      <c r="B14" s="20" t="s">
        <v>84</v>
      </c>
      <c r="C14" s="21">
        <v>49</v>
      </c>
      <c r="D14" s="21"/>
      <c r="E14" s="21"/>
      <c r="F14" s="21"/>
      <c r="G14" s="21"/>
      <c r="H14" s="21">
        <v>4</v>
      </c>
      <c r="I14" s="21"/>
      <c r="J14" s="21">
        <f t="shared" si="0"/>
        <v>53</v>
      </c>
      <c r="K14" s="21" t="s">
        <v>121</v>
      </c>
      <c r="L14" s="21"/>
      <c r="M14" s="21"/>
      <c r="N14" s="18"/>
      <c r="O14" s="18"/>
      <c r="P14" s="18"/>
      <c r="Q14" s="18"/>
      <c r="R14" s="18"/>
    </row>
    <row r="15" spans="1:18" ht="45" x14ac:dyDescent="0.25">
      <c r="A15" s="20" t="s">
        <v>176</v>
      </c>
      <c r="B15" s="20" t="s">
        <v>102</v>
      </c>
      <c r="C15" s="21">
        <v>36</v>
      </c>
      <c r="D15" s="21"/>
      <c r="E15" s="21">
        <v>1</v>
      </c>
      <c r="F15" s="21"/>
      <c r="G15" s="21"/>
      <c r="H15" s="21">
        <v>12</v>
      </c>
      <c r="I15" s="21">
        <v>4</v>
      </c>
      <c r="J15" s="21">
        <f t="shared" si="0"/>
        <v>53</v>
      </c>
      <c r="K15" s="21" t="s">
        <v>121</v>
      </c>
      <c r="L15" s="21"/>
      <c r="M15" s="21"/>
      <c r="N15" s="18"/>
      <c r="O15" s="18"/>
      <c r="P15" s="18"/>
      <c r="Q15" s="18"/>
      <c r="R15" s="18"/>
    </row>
    <row r="16" spans="1:18" x14ac:dyDescent="0.25">
      <c r="A16" s="20" t="s">
        <v>107</v>
      </c>
      <c r="B16" s="20" t="s">
        <v>108</v>
      </c>
      <c r="C16" s="21">
        <v>13</v>
      </c>
      <c r="D16" s="21">
        <v>18</v>
      </c>
      <c r="E16" s="21">
        <v>4</v>
      </c>
      <c r="F16" s="21">
        <v>3</v>
      </c>
      <c r="G16" s="21"/>
      <c r="H16" s="21">
        <v>12</v>
      </c>
      <c r="I16" s="21">
        <v>2</v>
      </c>
      <c r="J16" s="21">
        <f t="shared" si="0"/>
        <v>52</v>
      </c>
      <c r="K16" s="21"/>
      <c r="L16" s="21" t="s">
        <v>121</v>
      </c>
      <c r="M16" s="21"/>
      <c r="N16" s="18"/>
      <c r="O16" s="18"/>
      <c r="P16" s="18"/>
      <c r="Q16" s="18"/>
      <c r="R16" s="18"/>
    </row>
    <row r="17" spans="1:18" ht="30" x14ac:dyDescent="0.25">
      <c r="A17" s="20" t="s">
        <v>172</v>
      </c>
      <c r="B17" s="20" t="s">
        <v>88</v>
      </c>
      <c r="C17" s="21">
        <v>11</v>
      </c>
      <c r="D17" s="21">
        <v>20</v>
      </c>
      <c r="E17" s="21">
        <v>11</v>
      </c>
      <c r="F17" s="21">
        <v>1</v>
      </c>
      <c r="G17" s="21"/>
      <c r="H17" s="21">
        <v>8</v>
      </c>
      <c r="I17" s="21"/>
      <c r="J17" s="21">
        <f t="shared" si="0"/>
        <v>51</v>
      </c>
      <c r="K17" s="21" t="s">
        <v>121</v>
      </c>
      <c r="L17" s="21"/>
      <c r="M17" s="21"/>
      <c r="N17" s="18"/>
      <c r="O17" s="18"/>
      <c r="P17" s="18"/>
      <c r="Q17" s="18"/>
      <c r="R17" s="18"/>
    </row>
    <row r="18" spans="1:18" ht="30" x14ac:dyDescent="0.25">
      <c r="A18" s="20" t="s">
        <v>86</v>
      </c>
      <c r="B18" s="20" t="s">
        <v>87</v>
      </c>
      <c r="C18" s="21">
        <v>4</v>
      </c>
      <c r="D18" s="21">
        <v>29</v>
      </c>
      <c r="E18" s="21">
        <v>11</v>
      </c>
      <c r="F18" s="21">
        <v>3</v>
      </c>
      <c r="G18" s="21"/>
      <c r="H18" s="21">
        <v>4</v>
      </c>
      <c r="I18" s="21"/>
      <c r="J18" s="21">
        <f t="shared" si="0"/>
        <v>51</v>
      </c>
      <c r="K18" s="21"/>
      <c r="L18" s="21" t="s">
        <v>121</v>
      </c>
      <c r="M18" s="21"/>
      <c r="N18" s="18"/>
      <c r="O18" s="18"/>
      <c r="P18" s="18"/>
      <c r="Q18" s="18"/>
      <c r="R18" s="18"/>
    </row>
    <row r="19" spans="1:18" ht="45" x14ac:dyDescent="0.25">
      <c r="A19" s="20" t="s">
        <v>158</v>
      </c>
      <c r="B19" s="20" t="s">
        <v>49</v>
      </c>
      <c r="C19" s="21">
        <v>14</v>
      </c>
      <c r="D19" s="21">
        <v>17</v>
      </c>
      <c r="E19" s="21">
        <v>9</v>
      </c>
      <c r="F19" s="21"/>
      <c r="G19" s="21"/>
      <c r="H19" s="21">
        <v>10</v>
      </c>
      <c r="I19" s="21"/>
      <c r="J19" s="21">
        <f t="shared" si="0"/>
        <v>50</v>
      </c>
      <c r="K19" s="21"/>
      <c r="L19" s="21" t="s">
        <v>121</v>
      </c>
      <c r="M19" s="21"/>
      <c r="N19" s="18"/>
      <c r="O19" s="18"/>
      <c r="P19" s="18"/>
      <c r="Q19" s="18"/>
      <c r="R19" s="18"/>
    </row>
    <row r="20" spans="1:18" x14ac:dyDescent="0.25">
      <c r="A20" s="20" t="s">
        <v>56</v>
      </c>
      <c r="B20" s="20" t="s">
        <v>57</v>
      </c>
      <c r="C20" s="21">
        <v>32</v>
      </c>
      <c r="D20" s="21"/>
      <c r="E20" s="21"/>
      <c r="F20" s="21"/>
      <c r="G20" s="21"/>
      <c r="H20" s="21">
        <v>17</v>
      </c>
      <c r="I20" s="21"/>
      <c r="J20" s="21">
        <f t="shared" si="0"/>
        <v>49</v>
      </c>
      <c r="K20" s="21" t="s">
        <v>121</v>
      </c>
      <c r="L20" s="21"/>
      <c r="M20" s="21"/>
      <c r="N20" s="18"/>
      <c r="O20" s="18"/>
      <c r="P20" s="18"/>
      <c r="Q20" s="18"/>
      <c r="R20" s="18"/>
    </row>
    <row r="21" spans="1:18" ht="30" x14ac:dyDescent="0.25">
      <c r="A21" s="20" t="s">
        <v>36</v>
      </c>
      <c r="B21" s="20" t="s">
        <v>37</v>
      </c>
      <c r="C21" s="21">
        <v>22</v>
      </c>
      <c r="D21" s="21">
        <v>10</v>
      </c>
      <c r="E21" s="21">
        <v>11</v>
      </c>
      <c r="F21" s="21"/>
      <c r="G21" s="21"/>
      <c r="H21" s="21">
        <v>6</v>
      </c>
      <c r="I21" s="21"/>
      <c r="J21" s="21">
        <f t="shared" si="0"/>
        <v>49</v>
      </c>
      <c r="K21" s="21" t="s">
        <v>121</v>
      </c>
      <c r="L21" s="21"/>
      <c r="M21" s="21"/>
      <c r="N21" s="18"/>
      <c r="O21" s="18"/>
      <c r="P21" s="18"/>
      <c r="Q21" s="18"/>
      <c r="R21" s="18"/>
    </row>
    <row r="22" spans="1:18" x14ac:dyDescent="0.25">
      <c r="A22" s="20" t="s">
        <v>90</v>
      </c>
      <c r="B22" s="20" t="s">
        <v>91</v>
      </c>
      <c r="C22" s="21">
        <v>25</v>
      </c>
      <c r="D22" s="21"/>
      <c r="E22" s="21"/>
      <c r="F22" s="21"/>
      <c r="G22" s="21"/>
      <c r="H22" s="21">
        <v>23</v>
      </c>
      <c r="I22" s="21"/>
      <c r="J22" s="21">
        <f t="shared" si="0"/>
        <v>48</v>
      </c>
      <c r="K22" s="21"/>
      <c r="L22" s="21" t="s">
        <v>121</v>
      </c>
      <c r="M22" s="21"/>
      <c r="N22" s="18"/>
      <c r="O22" s="18"/>
      <c r="P22" s="18"/>
      <c r="Q22" s="18"/>
      <c r="R22" s="18"/>
    </row>
    <row r="23" spans="1:18" x14ac:dyDescent="0.25">
      <c r="A23" s="20" t="s">
        <v>177</v>
      </c>
      <c r="B23" s="20" t="s">
        <v>109</v>
      </c>
      <c r="C23" s="21">
        <v>17</v>
      </c>
      <c r="D23" s="21"/>
      <c r="E23" s="21"/>
      <c r="F23" s="21"/>
      <c r="G23" s="21"/>
      <c r="H23" s="21">
        <v>26</v>
      </c>
      <c r="I23" s="21">
        <v>3</v>
      </c>
      <c r="J23" s="21">
        <f t="shared" si="0"/>
        <v>46</v>
      </c>
      <c r="K23" s="21" t="s">
        <v>121</v>
      </c>
      <c r="L23" s="21"/>
      <c r="M23" s="21"/>
      <c r="N23" s="18"/>
      <c r="O23" s="18"/>
      <c r="P23" s="18"/>
      <c r="Q23" s="18"/>
      <c r="R23" s="18"/>
    </row>
    <row r="24" spans="1:18" ht="30" x14ac:dyDescent="0.25">
      <c r="A24" s="22" t="s">
        <v>137</v>
      </c>
      <c r="B24" s="22" t="s">
        <v>9</v>
      </c>
      <c r="C24" s="21">
        <v>25</v>
      </c>
      <c r="D24" s="21"/>
      <c r="E24" s="21">
        <v>1</v>
      </c>
      <c r="F24" s="21"/>
      <c r="G24" s="21"/>
      <c r="H24" s="21">
        <v>16</v>
      </c>
      <c r="I24" s="21">
        <v>3</v>
      </c>
      <c r="J24" s="21">
        <f t="shared" si="0"/>
        <v>45</v>
      </c>
      <c r="K24" s="21" t="s">
        <v>121</v>
      </c>
      <c r="L24" s="21"/>
      <c r="M24" s="21"/>
      <c r="N24" s="18"/>
      <c r="O24" s="18"/>
      <c r="P24" s="18"/>
      <c r="Q24" s="18"/>
      <c r="R24" s="18"/>
    </row>
    <row r="25" spans="1:18" x14ac:dyDescent="0.25">
      <c r="A25" s="22" t="s">
        <v>60</v>
      </c>
      <c r="B25" s="22" t="s">
        <v>59</v>
      </c>
      <c r="C25" s="21">
        <v>20</v>
      </c>
      <c r="D25" s="21"/>
      <c r="E25" s="21">
        <v>1</v>
      </c>
      <c r="F25" s="21"/>
      <c r="G25" s="21"/>
      <c r="H25" s="21">
        <v>24</v>
      </c>
      <c r="I25" s="21"/>
      <c r="J25" s="21">
        <f t="shared" si="0"/>
        <v>45</v>
      </c>
      <c r="K25" s="21" t="s">
        <v>121</v>
      </c>
      <c r="L25" s="21"/>
      <c r="M25" s="21"/>
      <c r="N25" s="18"/>
      <c r="O25" s="18"/>
      <c r="P25" s="18"/>
      <c r="Q25" s="18"/>
      <c r="R25" s="18"/>
    </row>
    <row r="26" spans="1:18" ht="30" x14ac:dyDescent="0.25">
      <c r="A26" s="20" t="s">
        <v>129</v>
      </c>
      <c r="B26" s="20" t="s">
        <v>3</v>
      </c>
      <c r="C26" s="21">
        <v>16</v>
      </c>
      <c r="D26" s="21"/>
      <c r="E26" s="21"/>
      <c r="F26" s="21"/>
      <c r="G26" s="21"/>
      <c r="H26" s="21">
        <v>25</v>
      </c>
      <c r="I26" s="21">
        <v>4</v>
      </c>
      <c r="J26" s="21">
        <v>45</v>
      </c>
      <c r="K26" s="21" t="s">
        <v>121</v>
      </c>
      <c r="L26" s="21"/>
      <c r="M26" s="21"/>
      <c r="N26" s="18"/>
      <c r="O26" s="18"/>
      <c r="P26" s="18"/>
      <c r="Q26" s="18"/>
      <c r="R26" s="18"/>
    </row>
    <row r="27" spans="1:18" ht="75" x14ac:dyDescent="0.25">
      <c r="A27" s="22" t="s">
        <v>28</v>
      </c>
      <c r="B27" s="22" t="s">
        <v>29</v>
      </c>
      <c r="C27" s="21">
        <v>23</v>
      </c>
      <c r="D27" s="21">
        <v>8</v>
      </c>
      <c r="E27" s="21">
        <v>8</v>
      </c>
      <c r="F27" s="21"/>
      <c r="G27" s="21">
        <v>1</v>
      </c>
      <c r="H27" s="21">
        <v>4</v>
      </c>
      <c r="I27" s="21"/>
      <c r="J27" s="21">
        <f t="shared" ref="J27:J72" si="1">SUM(C27:I27)</f>
        <v>44</v>
      </c>
      <c r="K27" s="21"/>
      <c r="L27" s="21"/>
      <c r="M27" s="21" t="s">
        <v>201</v>
      </c>
      <c r="N27" s="18"/>
      <c r="O27" s="18"/>
      <c r="P27" s="18"/>
      <c r="Q27" s="18"/>
      <c r="R27" s="18"/>
    </row>
    <row r="28" spans="1:18" ht="30" x14ac:dyDescent="0.25">
      <c r="A28" s="20" t="s">
        <v>151</v>
      </c>
      <c r="B28" s="20" t="s">
        <v>32</v>
      </c>
      <c r="C28" s="21">
        <v>20</v>
      </c>
      <c r="D28" s="21">
        <v>14</v>
      </c>
      <c r="E28" s="21">
        <v>1</v>
      </c>
      <c r="F28" s="21">
        <v>2</v>
      </c>
      <c r="G28" s="21"/>
      <c r="H28" s="21">
        <v>6</v>
      </c>
      <c r="I28" s="21"/>
      <c r="J28" s="21">
        <f t="shared" si="1"/>
        <v>43</v>
      </c>
      <c r="K28" s="21" t="s">
        <v>121</v>
      </c>
      <c r="L28" s="21"/>
      <c r="M28" s="21"/>
      <c r="N28" s="18"/>
      <c r="O28" s="18"/>
      <c r="P28" s="18"/>
      <c r="Q28" s="18"/>
      <c r="R28" s="18"/>
    </row>
    <row r="29" spans="1:18" ht="45" x14ac:dyDescent="0.25">
      <c r="A29" s="20" t="s">
        <v>11</v>
      </c>
      <c r="B29" s="20" t="s">
        <v>12</v>
      </c>
      <c r="C29" s="21">
        <v>3</v>
      </c>
      <c r="D29" s="21">
        <v>29</v>
      </c>
      <c r="E29" s="21">
        <v>6</v>
      </c>
      <c r="F29" s="21"/>
      <c r="G29" s="21"/>
      <c r="H29" s="21">
        <v>3</v>
      </c>
      <c r="I29" s="21"/>
      <c r="J29" s="21">
        <f t="shared" si="1"/>
        <v>41</v>
      </c>
      <c r="K29" s="21" t="s">
        <v>121</v>
      </c>
      <c r="L29" s="21"/>
      <c r="M29" s="21"/>
      <c r="N29" s="18"/>
      <c r="O29" s="18"/>
      <c r="P29" s="18"/>
      <c r="Q29" s="18"/>
      <c r="R29" s="18"/>
    </row>
    <row r="30" spans="1:18" ht="30" x14ac:dyDescent="0.25">
      <c r="A30" s="20" t="s">
        <v>139</v>
      </c>
      <c r="B30" s="20" t="s">
        <v>10</v>
      </c>
      <c r="C30" s="21">
        <v>14</v>
      </c>
      <c r="D30" s="21"/>
      <c r="E30" s="21">
        <v>1</v>
      </c>
      <c r="F30" s="21"/>
      <c r="G30" s="21"/>
      <c r="H30" s="21">
        <v>24</v>
      </c>
      <c r="I30" s="21">
        <v>1</v>
      </c>
      <c r="J30" s="21">
        <f t="shared" si="1"/>
        <v>40</v>
      </c>
      <c r="K30" s="21"/>
      <c r="L30" s="21" t="s">
        <v>121</v>
      </c>
      <c r="M30" s="21"/>
      <c r="N30" s="18"/>
      <c r="O30" s="18"/>
      <c r="P30" s="18"/>
      <c r="Q30" s="18"/>
      <c r="R30" s="18"/>
    </row>
    <row r="31" spans="1:18" ht="45" x14ac:dyDescent="0.25">
      <c r="A31" s="20" t="s">
        <v>63</v>
      </c>
      <c r="B31" s="20" t="s">
        <v>64</v>
      </c>
      <c r="C31" s="21">
        <v>10</v>
      </c>
      <c r="D31" s="21">
        <v>23</v>
      </c>
      <c r="E31" s="21"/>
      <c r="F31" s="21"/>
      <c r="G31" s="21"/>
      <c r="H31" s="21">
        <v>6</v>
      </c>
      <c r="I31" s="21"/>
      <c r="J31" s="21">
        <f t="shared" si="1"/>
        <v>39</v>
      </c>
      <c r="K31" s="21"/>
      <c r="L31" s="21" t="s">
        <v>121</v>
      </c>
      <c r="M31" s="21"/>
      <c r="N31" s="18"/>
      <c r="O31" s="18"/>
      <c r="P31" s="18"/>
      <c r="Q31" s="18"/>
      <c r="R31" s="18"/>
    </row>
    <row r="32" spans="1:18" x14ac:dyDescent="0.25">
      <c r="A32" s="20" t="s">
        <v>160</v>
      </c>
      <c r="B32" s="20" t="s">
        <v>52</v>
      </c>
      <c r="C32" s="21">
        <v>19</v>
      </c>
      <c r="D32" s="21"/>
      <c r="E32" s="21"/>
      <c r="F32" s="21"/>
      <c r="G32" s="21"/>
      <c r="H32" s="21">
        <f>14+4</f>
        <v>18</v>
      </c>
      <c r="I32" s="21">
        <v>1</v>
      </c>
      <c r="J32" s="21">
        <f t="shared" si="1"/>
        <v>38</v>
      </c>
      <c r="K32" s="21"/>
      <c r="L32" s="21" t="s">
        <v>121</v>
      </c>
      <c r="M32" s="21"/>
      <c r="N32" s="18"/>
      <c r="O32" s="18"/>
      <c r="P32" s="18"/>
      <c r="Q32" s="18"/>
      <c r="R32" s="18"/>
    </row>
    <row r="33" spans="1:18" x14ac:dyDescent="0.25">
      <c r="A33" s="20" t="s">
        <v>50</v>
      </c>
      <c r="B33" s="20" t="s">
        <v>51</v>
      </c>
      <c r="C33" s="21">
        <v>10</v>
      </c>
      <c r="D33" s="21">
        <v>21</v>
      </c>
      <c r="E33" s="21">
        <v>5</v>
      </c>
      <c r="F33" s="21"/>
      <c r="G33" s="21"/>
      <c r="H33" s="21">
        <v>2</v>
      </c>
      <c r="I33" s="21"/>
      <c r="J33" s="21">
        <f t="shared" si="1"/>
        <v>38</v>
      </c>
      <c r="K33" s="21"/>
      <c r="L33" s="21" t="s">
        <v>121</v>
      </c>
      <c r="M33" s="21"/>
      <c r="N33" s="18"/>
      <c r="O33" s="18"/>
      <c r="P33" s="18"/>
      <c r="Q33" s="18"/>
      <c r="R33" s="18"/>
    </row>
    <row r="34" spans="1:18" ht="30" x14ac:dyDescent="0.25">
      <c r="A34" s="20" t="s">
        <v>16</v>
      </c>
      <c r="B34" s="20" t="s">
        <v>17</v>
      </c>
      <c r="C34" s="21">
        <v>1</v>
      </c>
      <c r="D34" s="21">
        <v>28</v>
      </c>
      <c r="E34" s="21">
        <v>9</v>
      </c>
      <c r="F34" s="21"/>
      <c r="G34" s="21"/>
      <c r="H34" s="21"/>
      <c r="I34" s="21"/>
      <c r="J34" s="21">
        <f t="shared" si="1"/>
        <v>38</v>
      </c>
      <c r="K34" s="21" t="s">
        <v>121</v>
      </c>
      <c r="L34" s="21"/>
      <c r="M34" s="21"/>
      <c r="N34" s="18"/>
      <c r="O34" s="18"/>
      <c r="P34" s="18"/>
      <c r="Q34" s="18"/>
      <c r="R34" s="18"/>
    </row>
    <row r="35" spans="1:18" x14ac:dyDescent="0.25">
      <c r="A35" s="20" t="s">
        <v>100</v>
      </c>
      <c r="B35" s="20" t="s">
        <v>101</v>
      </c>
      <c r="C35" s="21">
        <v>13</v>
      </c>
      <c r="D35" s="21"/>
      <c r="E35" s="21"/>
      <c r="F35" s="21"/>
      <c r="G35" s="21"/>
      <c r="H35" s="21">
        <v>21</v>
      </c>
      <c r="I35" s="21">
        <v>3</v>
      </c>
      <c r="J35" s="21">
        <f t="shared" si="1"/>
        <v>37</v>
      </c>
      <c r="K35" s="21"/>
      <c r="L35" s="21" t="s">
        <v>121</v>
      </c>
      <c r="M35" s="21"/>
      <c r="N35" s="18"/>
      <c r="O35" s="18"/>
      <c r="P35" s="18"/>
      <c r="Q35" s="18"/>
      <c r="R35" s="18"/>
    </row>
    <row r="36" spans="1:18" ht="30" x14ac:dyDescent="0.25">
      <c r="A36" s="20" t="s">
        <v>46</v>
      </c>
      <c r="B36" s="20" t="s">
        <v>47</v>
      </c>
      <c r="C36" s="21">
        <v>6</v>
      </c>
      <c r="D36" s="21">
        <v>10</v>
      </c>
      <c r="E36" s="21">
        <v>9</v>
      </c>
      <c r="F36" s="21">
        <v>1</v>
      </c>
      <c r="G36" s="21"/>
      <c r="H36" s="21">
        <v>9</v>
      </c>
      <c r="I36" s="21"/>
      <c r="J36" s="21">
        <f t="shared" si="1"/>
        <v>35</v>
      </c>
      <c r="K36" s="21"/>
      <c r="L36" s="21" t="s">
        <v>121</v>
      </c>
      <c r="M36" s="21"/>
      <c r="N36" s="18"/>
      <c r="O36" s="18"/>
      <c r="P36" s="18"/>
      <c r="Q36" s="18"/>
      <c r="R36" s="18"/>
    </row>
    <row r="37" spans="1:18" ht="45" x14ac:dyDescent="0.25">
      <c r="A37" s="20" t="s">
        <v>30</v>
      </c>
      <c r="B37" s="20" t="s">
        <v>31</v>
      </c>
      <c r="C37" s="21">
        <v>6</v>
      </c>
      <c r="D37" s="21">
        <v>18</v>
      </c>
      <c r="E37" s="21">
        <v>7</v>
      </c>
      <c r="F37" s="21">
        <v>1</v>
      </c>
      <c r="G37" s="21"/>
      <c r="H37" s="21">
        <v>3</v>
      </c>
      <c r="I37" s="21"/>
      <c r="J37" s="21">
        <f t="shared" si="1"/>
        <v>35</v>
      </c>
      <c r="K37" s="21"/>
      <c r="L37" s="21" t="s">
        <v>121</v>
      </c>
      <c r="M37" s="21"/>
      <c r="N37" s="18"/>
      <c r="O37" s="18"/>
      <c r="P37" s="18"/>
      <c r="Q37" s="18"/>
      <c r="R37" s="18"/>
    </row>
    <row r="38" spans="1:18" x14ac:dyDescent="0.25">
      <c r="A38" s="20" t="s">
        <v>23</v>
      </c>
      <c r="B38" s="20" t="s">
        <v>24</v>
      </c>
      <c r="C38" s="21">
        <v>16</v>
      </c>
      <c r="D38" s="21"/>
      <c r="E38" s="21"/>
      <c r="F38" s="21"/>
      <c r="G38" s="21"/>
      <c r="H38" s="21">
        <v>18</v>
      </c>
      <c r="I38" s="21"/>
      <c r="J38" s="21">
        <f t="shared" si="1"/>
        <v>34</v>
      </c>
      <c r="K38" s="21"/>
      <c r="L38" s="21" t="s">
        <v>121</v>
      </c>
      <c r="M38" s="21"/>
      <c r="N38" s="18"/>
      <c r="O38" s="18"/>
      <c r="P38" s="18"/>
      <c r="Q38" s="18"/>
      <c r="R38" s="18"/>
    </row>
    <row r="39" spans="1:18" ht="30" x14ac:dyDescent="0.25">
      <c r="A39" s="22" t="s">
        <v>42</v>
      </c>
      <c r="B39" s="22" t="s">
        <v>43</v>
      </c>
      <c r="C39" s="21">
        <v>7</v>
      </c>
      <c r="D39" s="21">
        <v>17</v>
      </c>
      <c r="E39" s="21">
        <v>4</v>
      </c>
      <c r="F39" s="21"/>
      <c r="G39" s="21"/>
      <c r="H39" s="21">
        <v>5</v>
      </c>
      <c r="I39" s="21"/>
      <c r="J39" s="21">
        <f t="shared" si="1"/>
        <v>33</v>
      </c>
      <c r="K39" s="21" t="s">
        <v>121</v>
      </c>
      <c r="L39" s="21"/>
      <c r="M39" s="21"/>
      <c r="N39" s="18"/>
      <c r="O39" s="18"/>
      <c r="P39" s="18"/>
      <c r="Q39" s="18"/>
      <c r="R39" s="18"/>
    </row>
    <row r="40" spans="1:18" ht="30" x14ac:dyDescent="0.25">
      <c r="A40" s="22" t="s">
        <v>67</v>
      </c>
      <c r="B40" s="22" t="s">
        <v>68</v>
      </c>
      <c r="C40" s="21">
        <v>5</v>
      </c>
      <c r="D40" s="21">
        <v>19</v>
      </c>
      <c r="E40" s="21">
        <v>5</v>
      </c>
      <c r="F40" s="21">
        <v>1</v>
      </c>
      <c r="G40" s="21"/>
      <c r="H40" s="21">
        <v>3</v>
      </c>
      <c r="I40" s="21"/>
      <c r="J40" s="21">
        <f t="shared" si="1"/>
        <v>33</v>
      </c>
      <c r="K40" s="21"/>
      <c r="L40" s="21" t="s">
        <v>121</v>
      </c>
      <c r="M40" s="21"/>
      <c r="N40" s="18"/>
      <c r="O40" s="18"/>
      <c r="P40" s="18"/>
      <c r="Q40" s="18"/>
      <c r="R40" s="18"/>
    </row>
    <row r="41" spans="1:18" ht="30" x14ac:dyDescent="0.25">
      <c r="A41" s="20" t="s">
        <v>145</v>
      </c>
      <c r="B41" s="20" t="s">
        <v>18</v>
      </c>
      <c r="C41" s="21">
        <v>1</v>
      </c>
      <c r="D41" s="21">
        <v>21</v>
      </c>
      <c r="E41" s="21">
        <v>4</v>
      </c>
      <c r="F41" s="21"/>
      <c r="G41" s="21"/>
      <c r="H41" s="21">
        <v>4</v>
      </c>
      <c r="I41" s="21"/>
      <c r="J41" s="21">
        <f t="shared" si="1"/>
        <v>30</v>
      </c>
      <c r="K41" s="21"/>
      <c r="L41" s="21" t="s">
        <v>121</v>
      </c>
      <c r="M41" s="21"/>
      <c r="N41" s="18"/>
      <c r="O41" s="18"/>
      <c r="P41" s="18"/>
      <c r="Q41" s="18"/>
      <c r="R41" s="18"/>
    </row>
    <row r="42" spans="1:18" x14ac:dyDescent="0.25">
      <c r="A42" s="20" t="s">
        <v>147</v>
      </c>
      <c r="B42" s="20" t="s">
        <v>19</v>
      </c>
      <c r="C42" s="21">
        <v>9</v>
      </c>
      <c r="D42" s="21">
        <v>6</v>
      </c>
      <c r="E42" s="21">
        <v>1</v>
      </c>
      <c r="F42" s="21"/>
      <c r="G42" s="21"/>
      <c r="H42" s="21">
        <v>11</v>
      </c>
      <c r="I42" s="21">
        <v>2</v>
      </c>
      <c r="J42" s="21">
        <f t="shared" si="1"/>
        <v>29</v>
      </c>
      <c r="K42" s="21" t="s">
        <v>121</v>
      </c>
      <c r="L42" s="21"/>
      <c r="M42" s="21"/>
      <c r="N42" s="18"/>
      <c r="O42" s="18"/>
      <c r="P42" s="18"/>
      <c r="Q42" s="18"/>
      <c r="R42" s="18"/>
    </row>
    <row r="43" spans="1:18" ht="45" x14ac:dyDescent="0.25">
      <c r="A43" s="20" t="s">
        <v>156</v>
      </c>
      <c r="B43" s="20" t="s">
        <v>48</v>
      </c>
      <c r="C43" s="21">
        <v>9</v>
      </c>
      <c r="D43" s="21">
        <v>1</v>
      </c>
      <c r="E43" s="21">
        <v>14</v>
      </c>
      <c r="F43" s="21"/>
      <c r="G43" s="21"/>
      <c r="H43" s="21">
        <v>5</v>
      </c>
      <c r="I43" s="21"/>
      <c r="J43" s="21">
        <f t="shared" si="1"/>
        <v>29</v>
      </c>
      <c r="K43" s="21"/>
      <c r="L43" s="21" t="s">
        <v>121</v>
      </c>
      <c r="M43" s="21"/>
      <c r="N43" s="18"/>
      <c r="O43" s="18"/>
      <c r="P43" s="18"/>
      <c r="Q43" s="18"/>
      <c r="R43" s="18"/>
    </row>
    <row r="44" spans="1:18" x14ac:dyDescent="0.25">
      <c r="A44" s="20" t="s">
        <v>124</v>
      </c>
      <c r="B44" s="20" t="s">
        <v>15</v>
      </c>
      <c r="C44" s="21">
        <v>10</v>
      </c>
      <c r="D44" s="21"/>
      <c r="E44" s="21"/>
      <c r="F44" s="21"/>
      <c r="G44" s="21"/>
      <c r="H44" s="21">
        <v>16</v>
      </c>
      <c r="I44" s="21"/>
      <c r="J44" s="21">
        <f t="shared" si="1"/>
        <v>26</v>
      </c>
      <c r="K44" s="21"/>
      <c r="L44" s="21" t="s">
        <v>121</v>
      </c>
      <c r="M44" s="21"/>
      <c r="N44" s="18"/>
      <c r="O44" s="18"/>
      <c r="P44" s="18"/>
      <c r="Q44" s="18"/>
      <c r="R44" s="18"/>
    </row>
    <row r="45" spans="1:18" ht="30" x14ac:dyDescent="0.25">
      <c r="A45" s="22" t="s">
        <v>69</v>
      </c>
      <c r="B45" s="22" t="s">
        <v>70</v>
      </c>
      <c r="C45" s="21">
        <v>1</v>
      </c>
      <c r="D45" s="21">
        <v>17</v>
      </c>
      <c r="E45" s="21">
        <v>4</v>
      </c>
      <c r="F45" s="21">
        <v>1</v>
      </c>
      <c r="G45" s="21"/>
      <c r="H45" s="21">
        <v>3</v>
      </c>
      <c r="I45" s="21"/>
      <c r="J45" s="21">
        <f t="shared" si="1"/>
        <v>26</v>
      </c>
      <c r="K45" s="21"/>
      <c r="L45" s="21" t="s">
        <v>121</v>
      </c>
      <c r="M45" s="21"/>
      <c r="N45" s="18"/>
      <c r="O45" s="18"/>
      <c r="P45" s="18"/>
      <c r="Q45" s="18"/>
      <c r="R45" s="18"/>
    </row>
    <row r="46" spans="1:18" x14ac:dyDescent="0.25">
      <c r="A46" s="20" t="s">
        <v>44</v>
      </c>
      <c r="B46" s="20" t="s">
        <v>45</v>
      </c>
      <c r="C46" s="21">
        <v>6</v>
      </c>
      <c r="D46" s="21">
        <v>11</v>
      </c>
      <c r="E46" s="21">
        <v>6</v>
      </c>
      <c r="F46" s="21">
        <v>1</v>
      </c>
      <c r="G46" s="21"/>
      <c r="H46" s="21">
        <v>0</v>
      </c>
      <c r="I46" s="21"/>
      <c r="J46" s="21">
        <f t="shared" si="1"/>
        <v>24</v>
      </c>
      <c r="K46" s="21"/>
      <c r="L46" s="21" t="s">
        <v>121</v>
      </c>
      <c r="M46" s="21"/>
      <c r="N46" s="18"/>
      <c r="O46" s="18"/>
      <c r="P46" s="18"/>
      <c r="Q46" s="18"/>
      <c r="R46" s="18"/>
    </row>
    <row r="47" spans="1:18" x14ac:dyDescent="0.25">
      <c r="A47" s="20" t="s">
        <v>81</v>
      </c>
      <c r="B47" s="20" t="s">
        <v>82</v>
      </c>
      <c r="C47" s="21">
        <v>4</v>
      </c>
      <c r="D47" s="21">
        <v>12</v>
      </c>
      <c r="E47" s="21">
        <v>4</v>
      </c>
      <c r="F47" s="21"/>
      <c r="G47" s="21">
        <v>4</v>
      </c>
      <c r="H47" s="21"/>
      <c r="I47" s="21"/>
      <c r="J47" s="21">
        <f t="shared" si="1"/>
        <v>24</v>
      </c>
      <c r="K47" s="21" t="s">
        <v>121</v>
      </c>
      <c r="L47" s="21"/>
      <c r="M47" s="21"/>
      <c r="N47" s="18"/>
      <c r="O47" s="18"/>
      <c r="P47" s="18"/>
      <c r="Q47" s="18"/>
      <c r="R47" s="18"/>
    </row>
    <row r="48" spans="1:18" x14ac:dyDescent="0.25">
      <c r="A48" s="20" t="s">
        <v>105</v>
      </c>
      <c r="B48" s="20" t="s">
        <v>106</v>
      </c>
      <c r="C48" s="21">
        <v>12</v>
      </c>
      <c r="D48" s="21"/>
      <c r="E48" s="21"/>
      <c r="F48" s="21"/>
      <c r="G48" s="21"/>
      <c r="H48" s="21">
        <v>11</v>
      </c>
      <c r="I48" s="21"/>
      <c r="J48" s="21">
        <f t="shared" si="1"/>
        <v>23</v>
      </c>
      <c r="K48" s="21" t="s">
        <v>121</v>
      </c>
      <c r="L48" s="21"/>
      <c r="M48" s="21"/>
      <c r="N48" s="18"/>
      <c r="O48" s="18"/>
      <c r="P48" s="18"/>
      <c r="Q48" s="18"/>
      <c r="R48" s="18"/>
    </row>
    <row r="49" spans="1:18" ht="30" x14ac:dyDescent="0.25">
      <c r="A49" s="20" t="s">
        <v>103</v>
      </c>
      <c r="B49" s="20" t="s">
        <v>104</v>
      </c>
      <c r="C49" s="21">
        <v>8</v>
      </c>
      <c r="D49" s="21"/>
      <c r="E49" s="21"/>
      <c r="F49" s="21"/>
      <c r="G49" s="21"/>
      <c r="H49" s="21">
        <v>14</v>
      </c>
      <c r="I49" s="21"/>
      <c r="J49" s="21">
        <f t="shared" si="1"/>
        <v>22</v>
      </c>
      <c r="K49" s="21"/>
      <c r="L49" s="21" t="s">
        <v>121</v>
      </c>
      <c r="M49" s="21"/>
      <c r="N49" s="18"/>
      <c r="O49" s="18"/>
      <c r="P49" s="18"/>
      <c r="Q49" s="18"/>
      <c r="R49" s="18"/>
    </row>
    <row r="50" spans="1:18" x14ac:dyDescent="0.25">
      <c r="A50" s="20" t="s">
        <v>96</v>
      </c>
      <c r="B50" s="20" t="s">
        <v>97</v>
      </c>
      <c r="C50" s="21">
        <v>12</v>
      </c>
      <c r="D50" s="21"/>
      <c r="E50" s="21"/>
      <c r="F50" s="21"/>
      <c r="G50" s="21"/>
      <c r="H50" s="21">
        <v>9</v>
      </c>
      <c r="I50" s="21"/>
      <c r="J50" s="21">
        <f t="shared" si="1"/>
        <v>21</v>
      </c>
      <c r="K50" s="21" t="s">
        <v>121</v>
      </c>
      <c r="L50" s="21"/>
      <c r="M50" s="21"/>
      <c r="N50" s="18"/>
      <c r="O50" s="18"/>
      <c r="P50" s="18"/>
      <c r="Q50" s="18"/>
      <c r="R50" s="18"/>
    </row>
    <row r="51" spans="1:18" ht="30" x14ac:dyDescent="0.25">
      <c r="A51" s="20" t="s">
        <v>33</v>
      </c>
      <c r="B51" s="20" t="s">
        <v>34</v>
      </c>
      <c r="C51" s="21">
        <v>10</v>
      </c>
      <c r="D51" s="21">
        <v>2</v>
      </c>
      <c r="E51" s="21">
        <v>4</v>
      </c>
      <c r="F51" s="21">
        <v>1</v>
      </c>
      <c r="G51" s="21"/>
      <c r="H51" s="21">
        <v>3</v>
      </c>
      <c r="I51" s="21"/>
      <c r="J51" s="21">
        <f t="shared" si="1"/>
        <v>20</v>
      </c>
      <c r="K51" s="21"/>
      <c r="L51" s="21" t="s">
        <v>121</v>
      </c>
      <c r="M51" s="21"/>
      <c r="N51" s="18"/>
      <c r="O51" s="18"/>
      <c r="P51" s="18"/>
      <c r="Q51" s="18"/>
      <c r="R51" s="18"/>
    </row>
    <row r="52" spans="1:18" x14ac:dyDescent="0.25">
      <c r="A52" s="20" t="s">
        <v>142</v>
      </c>
      <c r="B52" s="20" t="s">
        <v>14</v>
      </c>
      <c r="C52" s="21">
        <v>8</v>
      </c>
      <c r="D52" s="21"/>
      <c r="E52" s="21">
        <v>6</v>
      </c>
      <c r="F52" s="21"/>
      <c r="G52" s="21"/>
      <c r="H52" s="21">
        <f>3+3</f>
        <v>6</v>
      </c>
      <c r="I52" s="21"/>
      <c r="J52" s="21">
        <f t="shared" si="1"/>
        <v>20</v>
      </c>
      <c r="K52" s="21" t="s">
        <v>121</v>
      </c>
      <c r="L52" s="21"/>
      <c r="M52" s="21"/>
      <c r="N52" s="18"/>
      <c r="O52" s="18"/>
      <c r="P52" s="18"/>
      <c r="Q52" s="18"/>
      <c r="R52" s="18"/>
    </row>
    <row r="53" spans="1:18" ht="30" x14ac:dyDescent="0.25">
      <c r="A53" s="20" t="s">
        <v>38</v>
      </c>
      <c r="B53" s="20" t="s">
        <v>39</v>
      </c>
      <c r="C53" s="21">
        <v>7</v>
      </c>
      <c r="D53" s="21">
        <v>7</v>
      </c>
      <c r="E53" s="21">
        <v>6</v>
      </c>
      <c r="F53" s="21"/>
      <c r="G53" s="21"/>
      <c r="H53" s="21"/>
      <c r="I53" s="21"/>
      <c r="J53" s="21">
        <f t="shared" si="1"/>
        <v>20</v>
      </c>
      <c r="K53" s="21" t="s">
        <v>121</v>
      </c>
      <c r="L53" s="21"/>
      <c r="M53" s="21"/>
      <c r="N53" s="18"/>
      <c r="O53" s="18"/>
      <c r="P53" s="18"/>
      <c r="Q53" s="18"/>
      <c r="R53" s="18"/>
    </row>
    <row r="54" spans="1:18" ht="30" x14ac:dyDescent="0.25">
      <c r="A54" s="20" t="s">
        <v>135</v>
      </c>
      <c r="B54" s="20" t="s">
        <v>6</v>
      </c>
      <c r="C54" s="21">
        <v>5</v>
      </c>
      <c r="D54" s="21"/>
      <c r="E54" s="21">
        <v>8</v>
      </c>
      <c r="F54" s="21"/>
      <c r="G54" s="21"/>
      <c r="H54" s="21">
        <v>5</v>
      </c>
      <c r="I54" s="21">
        <v>1</v>
      </c>
      <c r="J54" s="21">
        <f t="shared" si="1"/>
        <v>19</v>
      </c>
      <c r="K54" s="21"/>
      <c r="L54" s="21" t="s">
        <v>121</v>
      </c>
      <c r="M54" s="21"/>
      <c r="N54" s="18"/>
      <c r="O54" s="18"/>
      <c r="P54" s="18"/>
      <c r="Q54" s="18"/>
      <c r="R54" s="18"/>
    </row>
    <row r="55" spans="1:18" x14ac:dyDescent="0.25">
      <c r="A55" s="20" t="s">
        <v>166</v>
      </c>
      <c r="B55" s="20" t="s">
        <v>71</v>
      </c>
      <c r="C55" s="21">
        <v>1</v>
      </c>
      <c r="D55" s="21">
        <v>15</v>
      </c>
      <c r="E55" s="21">
        <v>1</v>
      </c>
      <c r="F55" s="21"/>
      <c r="G55" s="21"/>
      <c r="H55" s="21">
        <v>2</v>
      </c>
      <c r="I55" s="21"/>
      <c r="J55" s="21">
        <f t="shared" si="1"/>
        <v>19</v>
      </c>
      <c r="K55" s="21" t="s">
        <v>121</v>
      </c>
      <c r="L55" s="21"/>
      <c r="M55" s="21"/>
      <c r="N55" s="18"/>
      <c r="O55" s="18"/>
      <c r="P55" s="18"/>
      <c r="Q55" s="18"/>
      <c r="R55" s="18"/>
    </row>
    <row r="56" spans="1:18" x14ac:dyDescent="0.25">
      <c r="A56" s="20" t="s">
        <v>53</v>
      </c>
      <c r="B56" s="20" t="s">
        <v>54</v>
      </c>
      <c r="C56" s="21">
        <v>10</v>
      </c>
      <c r="D56" s="21"/>
      <c r="E56" s="21"/>
      <c r="F56" s="21"/>
      <c r="G56" s="21"/>
      <c r="H56" s="21">
        <v>6</v>
      </c>
      <c r="I56" s="21">
        <v>2</v>
      </c>
      <c r="J56" s="21">
        <f t="shared" si="1"/>
        <v>18</v>
      </c>
      <c r="K56" s="21"/>
      <c r="L56" s="21" t="s">
        <v>121</v>
      </c>
      <c r="M56" s="21"/>
      <c r="N56" s="18"/>
      <c r="O56" s="18"/>
      <c r="P56" s="18"/>
      <c r="Q56" s="18"/>
      <c r="R56" s="18"/>
    </row>
    <row r="57" spans="1:18" ht="30" x14ac:dyDescent="0.25">
      <c r="A57" s="20" t="s">
        <v>182</v>
      </c>
      <c r="B57" s="20" t="s">
        <v>111</v>
      </c>
      <c r="C57" s="21">
        <v>5</v>
      </c>
      <c r="D57" s="21">
        <v>4</v>
      </c>
      <c r="E57" s="21">
        <v>4</v>
      </c>
      <c r="F57" s="21"/>
      <c r="G57" s="21"/>
      <c r="H57" s="21">
        <v>5</v>
      </c>
      <c r="I57" s="21"/>
      <c r="J57" s="21">
        <f t="shared" si="1"/>
        <v>18</v>
      </c>
      <c r="K57" s="21" t="s">
        <v>121</v>
      </c>
      <c r="L57" s="21"/>
      <c r="M57" s="21"/>
      <c r="N57" s="18"/>
      <c r="O57" s="18"/>
      <c r="P57" s="18"/>
      <c r="Q57" s="18"/>
      <c r="R57" s="18"/>
    </row>
    <row r="58" spans="1:18" x14ac:dyDescent="0.25">
      <c r="A58" s="20" t="s">
        <v>162</v>
      </c>
      <c r="B58" s="20" t="s">
        <v>55</v>
      </c>
      <c r="C58" s="21">
        <v>11</v>
      </c>
      <c r="D58" s="21"/>
      <c r="E58" s="21"/>
      <c r="F58" s="21"/>
      <c r="G58" s="21"/>
      <c r="H58" s="21">
        <v>6</v>
      </c>
      <c r="I58" s="21"/>
      <c r="J58" s="21">
        <f t="shared" si="1"/>
        <v>17</v>
      </c>
      <c r="K58" s="21" t="s">
        <v>121</v>
      </c>
      <c r="L58" s="21"/>
      <c r="M58" s="21"/>
      <c r="N58" s="18"/>
      <c r="O58" s="18"/>
      <c r="P58" s="18"/>
      <c r="Q58" s="18"/>
      <c r="R58" s="18"/>
    </row>
    <row r="59" spans="1:18" x14ac:dyDescent="0.25">
      <c r="A59" s="22" t="s">
        <v>65</v>
      </c>
      <c r="B59" s="22" t="s">
        <v>66</v>
      </c>
      <c r="C59" s="21">
        <v>7</v>
      </c>
      <c r="D59" s="21"/>
      <c r="E59" s="21"/>
      <c r="F59" s="21"/>
      <c r="G59" s="21"/>
      <c r="H59" s="21">
        <v>10</v>
      </c>
      <c r="I59" s="21"/>
      <c r="J59" s="21">
        <f t="shared" si="1"/>
        <v>17</v>
      </c>
      <c r="K59" s="21"/>
      <c r="L59" s="21" t="s">
        <v>121</v>
      </c>
      <c r="M59" s="21"/>
      <c r="N59" s="18"/>
      <c r="O59" s="18"/>
      <c r="P59" s="18"/>
      <c r="Q59" s="18"/>
      <c r="R59" s="18"/>
    </row>
    <row r="60" spans="1:18" x14ac:dyDescent="0.25">
      <c r="A60" s="20" t="s">
        <v>141</v>
      </c>
      <c r="B60" s="20" t="s">
        <v>13</v>
      </c>
      <c r="C60" s="21">
        <v>10</v>
      </c>
      <c r="D60" s="21"/>
      <c r="E60" s="21">
        <v>3</v>
      </c>
      <c r="F60" s="21"/>
      <c r="G60" s="21"/>
      <c r="H60" s="21">
        <v>1</v>
      </c>
      <c r="I60" s="21"/>
      <c r="J60" s="21">
        <f t="shared" si="1"/>
        <v>14</v>
      </c>
      <c r="K60" s="21"/>
      <c r="L60" s="21" t="s">
        <v>121</v>
      </c>
      <c r="M60" s="21"/>
      <c r="N60" s="18"/>
      <c r="O60" s="18"/>
      <c r="P60" s="18"/>
      <c r="Q60" s="18"/>
      <c r="R60" s="18"/>
    </row>
    <row r="61" spans="1:18" ht="45" x14ac:dyDescent="0.25">
      <c r="A61" s="20" t="s">
        <v>154</v>
      </c>
      <c r="B61" s="20" t="s">
        <v>35</v>
      </c>
      <c r="C61" s="21">
        <v>2</v>
      </c>
      <c r="D61" s="21">
        <v>2</v>
      </c>
      <c r="E61" s="21">
        <v>9</v>
      </c>
      <c r="F61" s="21"/>
      <c r="G61" s="21"/>
      <c r="H61" s="21">
        <v>1</v>
      </c>
      <c r="I61" s="21"/>
      <c r="J61" s="21">
        <f t="shared" si="1"/>
        <v>14</v>
      </c>
      <c r="K61" s="21" t="s">
        <v>121</v>
      </c>
      <c r="L61" s="21"/>
      <c r="M61" s="21"/>
      <c r="N61" s="18"/>
      <c r="O61" s="18"/>
      <c r="P61" s="18"/>
      <c r="Q61" s="18"/>
      <c r="R61" s="18"/>
    </row>
    <row r="62" spans="1:18" x14ac:dyDescent="0.25">
      <c r="A62" s="20" t="s">
        <v>168</v>
      </c>
      <c r="B62" s="20" t="s">
        <v>80</v>
      </c>
      <c r="C62" s="21">
        <v>6</v>
      </c>
      <c r="D62" s="21">
        <v>1</v>
      </c>
      <c r="E62" s="21"/>
      <c r="F62" s="21"/>
      <c r="G62" s="21"/>
      <c r="H62" s="21">
        <v>6</v>
      </c>
      <c r="I62" s="21"/>
      <c r="J62" s="21">
        <f t="shared" si="1"/>
        <v>13</v>
      </c>
      <c r="K62" s="21" t="s">
        <v>121</v>
      </c>
      <c r="L62" s="21"/>
      <c r="M62" s="21"/>
      <c r="N62" s="18"/>
      <c r="O62" s="18"/>
      <c r="P62" s="18"/>
      <c r="Q62" s="18"/>
      <c r="R62" s="18"/>
    </row>
    <row r="63" spans="1:18" ht="45" x14ac:dyDescent="0.25">
      <c r="A63" s="20" t="s">
        <v>40</v>
      </c>
      <c r="B63" s="20" t="s">
        <v>41</v>
      </c>
      <c r="C63" s="21">
        <v>6</v>
      </c>
      <c r="D63" s="21">
        <v>2</v>
      </c>
      <c r="E63" s="21">
        <v>2</v>
      </c>
      <c r="F63" s="21"/>
      <c r="G63" s="21"/>
      <c r="H63" s="21">
        <v>3</v>
      </c>
      <c r="I63" s="21"/>
      <c r="J63" s="21">
        <f t="shared" si="1"/>
        <v>13</v>
      </c>
      <c r="K63" s="21" t="s">
        <v>121</v>
      </c>
      <c r="L63" s="21"/>
      <c r="M63" s="21"/>
      <c r="N63" s="18"/>
      <c r="O63" s="18"/>
      <c r="P63" s="18"/>
      <c r="Q63" s="18"/>
      <c r="R63" s="18"/>
    </row>
    <row r="64" spans="1:18" ht="30" x14ac:dyDescent="0.25">
      <c r="A64" s="20" t="s">
        <v>98</v>
      </c>
      <c r="B64" s="20" t="s">
        <v>99</v>
      </c>
      <c r="C64" s="21">
        <v>4</v>
      </c>
      <c r="D64" s="21"/>
      <c r="E64" s="21"/>
      <c r="F64" s="21"/>
      <c r="G64" s="21"/>
      <c r="H64" s="21">
        <v>9</v>
      </c>
      <c r="I64" s="21"/>
      <c r="J64" s="21">
        <f t="shared" si="1"/>
        <v>13</v>
      </c>
      <c r="K64" s="21" t="s">
        <v>121</v>
      </c>
      <c r="L64" s="21"/>
      <c r="M64" s="21"/>
      <c r="N64" s="18"/>
      <c r="O64" s="18"/>
      <c r="P64" s="18"/>
      <c r="Q64" s="18"/>
      <c r="R64" s="18"/>
    </row>
    <row r="65" spans="1:18" x14ac:dyDescent="0.25">
      <c r="A65" s="20" t="s">
        <v>174</v>
      </c>
      <c r="B65" s="20" t="s">
        <v>89</v>
      </c>
      <c r="C65" s="21">
        <v>6</v>
      </c>
      <c r="D65" s="21"/>
      <c r="E65" s="21"/>
      <c r="F65" s="21"/>
      <c r="G65" s="21"/>
      <c r="H65" s="21">
        <v>5</v>
      </c>
      <c r="I65" s="21"/>
      <c r="J65" s="21">
        <f t="shared" si="1"/>
        <v>11</v>
      </c>
      <c r="K65" s="21"/>
      <c r="L65" s="21" t="s">
        <v>121</v>
      </c>
      <c r="M65" s="21"/>
      <c r="N65" s="18"/>
      <c r="O65" s="18"/>
      <c r="P65" s="18"/>
      <c r="Q65" s="18"/>
      <c r="R65" s="18"/>
    </row>
    <row r="66" spans="1:18" x14ac:dyDescent="0.25">
      <c r="A66" s="20" t="s">
        <v>164</v>
      </c>
      <c r="B66" s="20" t="s">
        <v>58</v>
      </c>
      <c r="C66" s="21">
        <v>5</v>
      </c>
      <c r="D66" s="21"/>
      <c r="E66" s="21"/>
      <c r="F66" s="21"/>
      <c r="G66" s="21"/>
      <c r="H66" s="21">
        <v>6</v>
      </c>
      <c r="I66" s="21"/>
      <c r="J66" s="21">
        <f t="shared" si="1"/>
        <v>11</v>
      </c>
      <c r="K66" s="21" t="s">
        <v>121</v>
      </c>
      <c r="L66" s="21"/>
      <c r="M66" s="21"/>
      <c r="N66" s="18"/>
      <c r="O66" s="18"/>
      <c r="P66" s="18"/>
      <c r="Q66" s="18"/>
      <c r="R66" s="18"/>
    </row>
    <row r="67" spans="1:18" x14ac:dyDescent="0.25">
      <c r="A67" s="20" t="s">
        <v>7</v>
      </c>
      <c r="B67" s="20" t="s">
        <v>8</v>
      </c>
      <c r="C67" s="21"/>
      <c r="D67" s="21">
        <v>2</v>
      </c>
      <c r="E67" s="21">
        <v>4</v>
      </c>
      <c r="F67" s="21"/>
      <c r="G67" s="21"/>
      <c r="H67" s="21">
        <v>3</v>
      </c>
      <c r="I67" s="21"/>
      <c r="J67" s="21">
        <f t="shared" si="1"/>
        <v>9</v>
      </c>
      <c r="K67" s="21" t="s">
        <v>121</v>
      </c>
      <c r="L67" s="21"/>
      <c r="M67" s="21"/>
      <c r="N67" s="18"/>
      <c r="O67" s="18"/>
      <c r="P67" s="18"/>
      <c r="Q67" s="18"/>
      <c r="R67" s="18"/>
    </row>
    <row r="68" spans="1:18" ht="30" x14ac:dyDescent="0.25">
      <c r="A68" s="20" t="s">
        <v>74</v>
      </c>
      <c r="B68" s="20" t="s">
        <v>75</v>
      </c>
      <c r="C68" s="21">
        <v>4</v>
      </c>
      <c r="D68" s="21"/>
      <c r="E68" s="21"/>
      <c r="F68" s="21"/>
      <c r="G68" s="21"/>
      <c r="H68" s="21">
        <v>4</v>
      </c>
      <c r="I68" s="21"/>
      <c r="J68" s="21">
        <f t="shared" si="1"/>
        <v>8</v>
      </c>
      <c r="K68" s="21"/>
      <c r="L68" s="21" t="s">
        <v>121</v>
      </c>
      <c r="M68" s="21"/>
      <c r="N68" s="18"/>
      <c r="O68" s="18"/>
      <c r="P68" s="18"/>
      <c r="Q68" s="18"/>
      <c r="R68" s="18"/>
    </row>
    <row r="69" spans="1:18" x14ac:dyDescent="0.25">
      <c r="A69" s="22" t="s">
        <v>61</v>
      </c>
      <c r="B69" s="22" t="s">
        <v>62</v>
      </c>
      <c r="C69" s="21"/>
      <c r="D69" s="21">
        <v>2</v>
      </c>
      <c r="E69" s="21"/>
      <c r="F69" s="21"/>
      <c r="G69" s="21"/>
      <c r="H69" s="21">
        <v>3</v>
      </c>
      <c r="I69" s="21"/>
      <c r="J69" s="21">
        <f t="shared" si="1"/>
        <v>5</v>
      </c>
      <c r="K69" s="21" t="s">
        <v>121</v>
      </c>
      <c r="L69" s="21"/>
      <c r="M69" s="21"/>
      <c r="N69" s="18"/>
      <c r="O69" s="18"/>
      <c r="P69" s="18"/>
      <c r="Q69" s="18"/>
      <c r="R69" s="18"/>
    </row>
    <row r="70" spans="1:18" x14ac:dyDescent="0.25">
      <c r="A70" s="20" t="s">
        <v>92</v>
      </c>
      <c r="B70" s="20" t="s">
        <v>93</v>
      </c>
      <c r="C70" s="21">
        <v>1</v>
      </c>
      <c r="D70" s="21"/>
      <c r="E70" s="21"/>
      <c r="F70" s="21"/>
      <c r="G70" s="21"/>
      <c r="H70" s="21">
        <v>1</v>
      </c>
      <c r="I70" s="21"/>
      <c r="J70" s="21">
        <f t="shared" si="1"/>
        <v>2</v>
      </c>
      <c r="K70" s="21"/>
      <c r="L70" s="21" t="s">
        <v>121</v>
      </c>
      <c r="M70" s="21"/>
      <c r="N70" s="18"/>
      <c r="O70" s="18"/>
      <c r="P70" s="18"/>
      <c r="Q70" s="18"/>
      <c r="R70" s="18"/>
    </row>
    <row r="71" spans="1:18" x14ac:dyDescent="0.25">
      <c r="A71" s="20" t="s">
        <v>0</v>
      </c>
      <c r="B71" s="20" t="s">
        <v>1</v>
      </c>
      <c r="C71" s="21"/>
      <c r="D71" s="21"/>
      <c r="E71" s="21"/>
      <c r="F71" s="21"/>
      <c r="G71" s="21"/>
      <c r="H71" s="21">
        <v>1</v>
      </c>
      <c r="I71" s="21"/>
      <c r="J71" s="21">
        <f t="shared" si="1"/>
        <v>1</v>
      </c>
      <c r="K71" s="21" t="s">
        <v>121</v>
      </c>
      <c r="L71" s="21"/>
      <c r="M71" s="21"/>
      <c r="N71" s="18"/>
      <c r="O71" s="18"/>
      <c r="P71" s="18"/>
      <c r="Q71" s="18"/>
      <c r="R71" s="18"/>
    </row>
    <row r="72" spans="1:18" ht="75" x14ac:dyDescent="0.25">
      <c r="A72" s="20" t="s">
        <v>20</v>
      </c>
      <c r="B72" s="20" t="s">
        <v>21</v>
      </c>
      <c r="C72" s="21"/>
      <c r="D72" s="21"/>
      <c r="E72" s="21"/>
      <c r="F72" s="21"/>
      <c r="G72" s="21"/>
      <c r="H72" s="21"/>
      <c r="I72" s="21"/>
      <c r="J72" s="21">
        <f t="shared" si="1"/>
        <v>0</v>
      </c>
      <c r="K72" s="21"/>
      <c r="L72" s="21"/>
      <c r="M72" s="21" t="s">
        <v>148</v>
      </c>
      <c r="N72" s="18"/>
      <c r="O72" s="18"/>
      <c r="P72" s="18"/>
      <c r="Q72" s="18"/>
      <c r="R72" s="18"/>
    </row>
    <row r="73" spans="1:18" ht="45" x14ac:dyDescent="0.25">
      <c r="A73" s="20" t="s">
        <v>200</v>
      </c>
      <c r="B73" s="20" t="s">
        <v>199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 t="s">
        <v>198</v>
      </c>
      <c r="N73" s="18"/>
      <c r="O73" s="18"/>
      <c r="P73" s="18"/>
      <c r="Q73" s="18"/>
      <c r="R73" s="18"/>
    </row>
    <row r="74" spans="1:18" ht="45" x14ac:dyDescent="0.25">
      <c r="A74" s="20"/>
      <c r="B74" s="20" t="s">
        <v>197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 t="s">
        <v>198</v>
      </c>
      <c r="N74" s="18"/>
      <c r="O74" s="17" t="s">
        <v>215</v>
      </c>
      <c r="P74" s="18"/>
      <c r="Q74" s="18"/>
      <c r="R74" s="18"/>
    </row>
    <row r="75" spans="1:18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30" x14ac:dyDescent="0.25">
      <c r="A76" s="23" t="s">
        <v>207</v>
      </c>
      <c r="B76" s="4"/>
      <c r="C76" s="21">
        <f>SUM(C4:C75)</f>
        <v>1005</v>
      </c>
      <c r="D76" s="21">
        <f t="shared" ref="D76:J76" si="2">SUM(D4:D75)</f>
        <v>417</v>
      </c>
      <c r="E76" s="21">
        <f t="shared" si="2"/>
        <v>197</v>
      </c>
      <c r="F76" s="21">
        <f t="shared" si="2"/>
        <v>15</v>
      </c>
      <c r="G76" s="21">
        <f t="shared" si="2"/>
        <v>17</v>
      </c>
      <c r="H76" s="21">
        <f t="shared" si="2"/>
        <v>1010</v>
      </c>
      <c r="I76" s="21">
        <f t="shared" si="2"/>
        <v>84</v>
      </c>
      <c r="J76" s="21">
        <f t="shared" si="2"/>
        <v>2756</v>
      </c>
      <c r="K76" s="21"/>
      <c r="L76" s="21"/>
      <c r="M76" s="21"/>
      <c r="N76" s="18"/>
      <c r="O76" s="18"/>
      <c r="P76" s="18"/>
      <c r="Q76" s="18"/>
      <c r="R76" s="18"/>
    </row>
    <row r="77" spans="1:18" x14ac:dyDescent="0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45" x14ac:dyDescent="0.25">
      <c r="B78" s="23" t="s">
        <v>213</v>
      </c>
      <c r="C78" s="24">
        <f t="shared" ref="C78:J78" si="3">C76/71</f>
        <v>14.154929577464788</v>
      </c>
      <c r="D78" s="18">
        <f t="shared" si="3"/>
        <v>5.873239436619718</v>
      </c>
      <c r="E78" s="18">
        <f t="shared" si="3"/>
        <v>2.7746478873239435</v>
      </c>
      <c r="F78" s="18">
        <f t="shared" si="3"/>
        <v>0.21126760563380281</v>
      </c>
      <c r="G78" s="18">
        <f t="shared" si="3"/>
        <v>0.23943661971830985</v>
      </c>
      <c r="H78" s="18">
        <f t="shared" si="3"/>
        <v>14.225352112676056</v>
      </c>
      <c r="I78" s="18">
        <f t="shared" si="3"/>
        <v>1.1830985915492958</v>
      </c>
      <c r="J78" s="18">
        <f t="shared" si="3"/>
        <v>38.816901408450704</v>
      </c>
      <c r="K78" s="18"/>
      <c r="L78" s="18"/>
      <c r="M78" s="18"/>
      <c r="N78" s="18"/>
      <c r="O78" s="18"/>
      <c r="P78" s="18"/>
      <c r="Q78" s="18"/>
      <c r="R78" s="18"/>
    </row>
    <row r="79" spans="1:18" ht="45" x14ac:dyDescent="0.25">
      <c r="B79" s="11" t="s">
        <v>214</v>
      </c>
      <c r="C79" s="24">
        <f>J76/71</f>
        <v>38.816901408450704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:18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:18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:18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18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:18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:18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18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18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18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</sheetData>
  <autoFilter ref="A3:M3">
    <sortState ref="A4:M74">
      <sortCondition descending="1" ref="J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H16" sqref="H16"/>
    </sheetView>
  </sheetViews>
  <sheetFormatPr defaultRowHeight="15" x14ac:dyDescent="0.25"/>
  <cols>
    <col min="1" max="1" width="15.7109375" customWidth="1"/>
    <col min="2" max="2" width="43.140625" customWidth="1"/>
    <col min="3" max="3" width="14" customWidth="1"/>
    <col min="5" max="5" width="13.7109375" customWidth="1"/>
    <col min="6" max="6" width="13.85546875" customWidth="1"/>
    <col min="7" max="7" width="16" customWidth="1"/>
    <col min="8" max="8" width="13" customWidth="1"/>
    <col min="9" max="9" width="10.7109375" customWidth="1"/>
    <col min="14" max="14" width="16.85546875" customWidth="1"/>
  </cols>
  <sheetData>
    <row r="2" spans="1:14" x14ac:dyDescent="0.25">
      <c r="A2" s="17" t="s">
        <v>123</v>
      </c>
      <c r="B2" s="17" t="s">
        <v>118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4" ht="45" x14ac:dyDescent="0.25">
      <c r="A3" s="19" t="s">
        <v>112</v>
      </c>
      <c r="B3" s="19" t="s">
        <v>113</v>
      </c>
      <c r="C3" s="19" t="s">
        <v>114</v>
      </c>
      <c r="D3" s="19" t="s">
        <v>115</v>
      </c>
      <c r="E3" s="19" t="s">
        <v>204</v>
      </c>
      <c r="F3" s="19" t="s">
        <v>205</v>
      </c>
      <c r="G3" s="19" t="s">
        <v>116</v>
      </c>
      <c r="H3" s="19" t="s">
        <v>206</v>
      </c>
      <c r="I3" s="19" t="s">
        <v>122</v>
      </c>
      <c r="J3" s="19" t="s">
        <v>117</v>
      </c>
      <c r="K3" s="19" t="s">
        <v>119</v>
      </c>
      <c r="L3" s="19" t="s">
        <v>125</v>
      </c>
    </row>
    <row r="4" spans="1:14" x14ac:dyDescent="0.25">
      <c r="A4" s="21" t="s">
        <v>193</v>
      </c>
      <c r="B4" s="21" t="s">
        <v>194</v>
      </c>
      <c r="C4" s="20"/>
      <c r="D4" s="21"/>
      <c r="E4" s="21"/>
      <c r="F4" s="21"/>
      <c r="G4" s="20">
        <v>78</v>
      </c>
      <c r="H4" s="20">
        <v>65</v>
      </c>
      <c r="I4" s="21">
        <v>1</v>
      </c>
      <c r="J4" s="21">
        <v>134</v>
      </c>
      <c r="K4" s="20"/>
      <c r="L4" s="21" t="s">
        <v>121</v>
      </c>
    </row>
    <row r="5" spans="1:14" x14ac:dyDescent="0.25">
      <c r="A5" s="21" t="s">
        <v>189</v>
      </c>
      <c r="B5" s="21" t="s">
        <v>190</v>
      </c>
      <c r="C5" s="20"/>
      <c r="D5" s="21"/>
      <c r="E5" s="21"/>
      <c r="F5" s="21"/>
      <c r="G5" s="20">
        <v>36</v>
      </c>
      <c r="H5" s="20">
        <v>31</v>
      </c>
      <c r="I5" s="21"/>
      <c r="J5" s="21">
        <v>69</v>
      </c>
      <c r="K5" s="20" t="s">
        <v>121</v>
      </c>
      <c r="L5" s="21"/>
    </row>
    <row r="6" spans="1:14" x14ac:dyDescent="0.25">
      <c r="A6" s="21" t="s">
        <v>191</v>
      </c>
      <c r="B6" s="21" t="s">
        <v>192</v>
      </c>
      <c r="C6" s="20"/>
      <c r="D6" s="21"/>
      <c r="E6" s="21">
        <v>1</v>
      </c>
      <c r="F6" s="21"/>
      <c r="G6" s="20">
        <v>18</v>
      </c>
      <c r="H6" s="20">
        <v>37</v>
      </c>
      <c r="I6" s="21"/>
      <c r="J6" s="21">
        <v>56</v>
      </c>
      <c r="K6" s="20" t="s">
        <v>121</v>
      </c>
      <c r="L6" s="21"/>
    </row>
    <row r="7" spans="1:14" ht="30" x14ac:dyDescent="0.25">
      <c r="A7" s="20" t="s">
        <v>195</v>
      </c>
      <c r="B7" s="21" t="s">
        <v>196</v>
      </c>
      <c r="C7" s="20"/>
      <c r="D7" s="21"/>
      <c r="E7" s="21"/>
      <c r="F7" s="21"/>
      <c r="G7" s="20">
        <v>34</v>
      </c>
      <c r="H7" s="20">
        <v>4</v>
      </c>
      <c r="I7" s="21"/>
      <c r="J7" s="21">
        <v>38</v>
      </c>
      <c r="K7" s="20"/>
      <c r="L7" s="21" t="s">
        <v>121</v>
      </c>
      <c r="N7" s="8" t="s">
        <v>217</v>
      </c>
    </row>
    <row r="8" spans="1:14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4" x14ac:dyDescent="0.25">
      <c r="A9" s="23" t="s">
        <v>216</v>
      </c>
      <c r="B9" s="4"/>
      <c r="C9" s="21">
        <f>SUM(C4:C7)</f>
        <v>0</v>
      </c>
      <c r="D9" s="21">
        <f t="shared" ref="D9:J9" si="0">SUM(D4:D7)</f>
        <v>0</v>
      </c>
      <c r="E9" s="21">
        <f t="shared" si="0"/>
        <v>1</v>
      </c>
      <c r="F9" s="21">
        <f t="shared" si="0"/>
        <v>0</v>
      </c>
      <c r="G9" s="21">
        <f t="shared" si="0"/>
        <v>166</v>
      </c>
      <c r="H9" s="21">
        <f t="shared" si="0"/>
        <v>137</v>
      </c>
      <c r="I9" s="21">
        <f t="shared" si="0"/>
        <v>1</v>
      </c>
      <c r="J9" s="21">
        <f t="shared" si="0"/>
        <v>297</v>
      </c>
      <c r="K9" s="21"/>
      <c r="L9" s="21"/>
    </row>
    <row r="10" spans="1:14" x14ac:dyDescent="0.25"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4" ht="30" x14ac:dyDescent="0.25">
      <c r="B11" s="23" t="s">
        <v>218</v>
      </c>
      <c r="C11" s="24">
        <f>C9</f>
        <v>0</v>
      </c>
      <c r="D11" s="18"/>
      <c r="E11" s="18"/>
      <c r="F11" s="18"/>
      <c r="G11" s="18"/>
      <c r="H11" s="18"/>
      <c r="I11" s="18"/>
      <c r="J11" s="18"/>
      <c r="K11" s="18"/>
      <c r="L11" s="18"/>
    </row>
    <row r="12" spans="1:14" ht="30" x14ac:dyDescent="0.25">
      <c r="B12" s="11" t="s">
        <v>219</v>
      </c>
      <c r="C12" s="24">
        <f>J9/4</f>
        <v>74.25</v>
      </c>
      <c r="D12" s="18"/>
      <c r="E12" s="18"/>
      <c r="F12" s="18"/>
      <c r="G12" s="18"/>
      <c r="H12" s="18"/>
      <c r="I12" s="18"/>
      <c r="J12" s="18"/>
      <c r="K12" s="18"/>
      <c r="L12" s="18"/>
    </row>
    <row r="13" spans="1:14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4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4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4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</sheetData>
  <autoFilter ref="A3:L3">
    <sortState ref="A4:L7">
      <sortCondition descending="1" ref="J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Alle</vt:lpstr>
      <vt:lpstr>bacheloremner</vt:lpstr>
      <vt:lpstr>masteremner</vt:lpstr>
      <vt:lpstr>andre emner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Steen Slåttå</dc:creator>
  <cp:lastModifiedBy>Kristin Steen Slåttå</cp:lastModifiedBy>
  <dcterms:created xsi:type="dcterms:W3CDTF">2016-07-01T06:43:57Z</dcterms:created>
  <dcterms:modified xsi:type="dcterms:W3CDTF">2017-04-25T11:53:58Z</dcterms:modified>
</cp:coreProperties>
</file>