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30" windowWidth="19155" windowHeight="12300"/>
  </bookViews>
  <sheets>
    <sheet name="PSYKOLOGI" sheetId="1" r:id="rId1"/>
    <sheet name="MEDISIN" sheetId="2" r:id="rId2"/>
    <sheet name="ODONTOLOGI" sheetId="3" r:id="rId3"/>
  </sheets>
  <calcPr calcId="145621"/>
</workbook>
</file>

<file path=xl/calcChain.xml><?xml version="1.0" encoding="utf-8"?>
<calcChain xmlns="http://schemas.openxmlformats.org/spreadsheetml/2006/main">
  <c r="S12" i="2" l="1"/>
  <c r="R12" i="2" s="1"/>
  <c r="S11" i="2"/>
  <c r="R11" i="2" s="1"/>
  <c r="S10" i="2"/>
  <c r="R10" i="2" s="1"/>
  <c r="S9" i="2"/>
  <c r="R9" i="2"/>
  <c r="P9" i="2"/>
  <c r="S8" i="2"/>
  <c r="R8" i="2" s="1"/>
  <c r="S7" i="2"/>
  <c r="R7" i="2" s="1"/>
  <c r="S12" i="1"/>
  <c r="R12" i="1" s="1"/>
  <c r="S11" i="1"/>
  <c r="R11" i="1" s="1"/>
  <c r="S10" i="1"/>
  <c r="R10" i="1" s="1"/>
  <c r="P10" i="1"/>
  <c r="S9" i="1"/>
  <c r="P9" i="1" s="1"/>
  <c r="R9" i="1"/>
  <c r="S8" i="1"/>
  <c r="R8" i="1" s="1"/>
  <c r="S7" i="1"/>
  <c r="R7" i="1" s="1"/>
  <c r="S8" i="3"/>
  <c r="R8" i="3" s="1"/>
  <c r="S9" i="3"/>
  <c r="R9" i="3" s="1"/>
  <c r="S10" i="3"/>
  <c r="R10" i="3" s="1"/>
  <c r="S11" i="3"/>
  <c r="P11" i="3" s="1"/>
  <c r="S12" i="3"/>
  <c r="S7" i="3"/>
  <c r="P7" i="3" s="1"/>
  <c r="K31" i="3"/>
  <c r="R11" i="3" l="1"/>
  <c r="P10" i="3"/>
  <c r="P9" i="3"/>
  <c r="P8" i="3"/>
  <c r="P8" i="1"/>
  <c r="P11" i="2"/>
  <c r="P10" i="2"/>
  <c r="P7" i="2"/>
  <c r="P7" i="1"/>
  <c r="P8" i="2"/>
  <c r="P12" i="2"/>
  <c r="P12" i="1"/>
  <c r="P11" i="1"/>
  <c r="R7" i="3"/>
  <c r="K22" i="3"/>
  <c r="K21" i="3"/>
  <c r="K20" i="3"/>
  <c r="K19" i="3"/>
  <c r="K18" i="3"/>
  <c r="I22" i="3"/>
  <c r="I21" i="3"/>
  <c r="I20" i="3"/>
  <c r="I19" i="3"/>
  <c r="I18" i="3"/>
  <c r="K11" i="3"/>
  <c r="K10" i="3"/>
  <c r="K9" i="3"/>
  <c r="K8" i="3"/>
  <c r="K7" i="3"/>
  <c r="I8" i="3"/>
  <c r="I9" i="3"/>
  <c r="I10" i="3"/>
  <c r="I11" i="3"/>
  <c r="I7" i="3"/>
  <c r="E22" i="3"/>
  <c r="E21" i="3"/>
  <c r="E20" i="3"/>
  <c r="E19" i="3"/>
  <c r="E18" i="3"/>
  <c r="C22" i="3"/>
  <c r="C21" i="3"/>
  <c r="C20" i="3"/>
  <c r="C19" i="3"/>
  <c r="C18" i="3"/>
  <c r="E11" i="3"/>
  <c r="E10" i="3"/>
  <c r="E9" i="3"/>
  <c r="E8" i="3"/>
  <c r="E7" i="3"/>
  <c r="C8" i="3"/>
  <c r="C9" i="3"/>
  <c r="C10" i="3"/>
  <c r="C11" i="3"/>
  <c r="C12" i="3"/>
  <c r="C7" i="3"/>
  <c r="E8" i="2" l="1"/>
  <c r="E9" i="2"/>
  <c r="E10" i="2"/>
  <c r="E11" i="2"/>
  <c r="E12" i="2"/>
  <c r="I23" i="2" l="1"/>
  <c r="I22" i="2"/>
  <c r="I21" i="2"/>
  <c r="I20" i="2"/>
  <c r="I19" i="2"/>
  <c r="I18" i="2"/>
  <c r="K23" i="2"/>
  <c r="K22" i="2"/>
  <c r="K21" i="2"/>
  <c r="K20" i="2"/>
  <c r="K19" i="2"/>
  <c r="K18" i="2"/>
  <c r="K34" i="2"/>
  <c r="K33" i="2"/>
  <c r="K32" i="2"/>
  <c r="K31" i="2"/>
  <c r="K30" i="2"/>
  <c r="K29" i="2"/>
  <c r="I34" i="2"/>
  <c r="I33" i="2"/>
  <c r="I32" i="2"/>
  <c r="I31" i="2"/>
  <c r="I30" i="2"/>
  <c r="I29" i="2"/>
  <c r="E34" i="2"/>
  <c r="E33" i="2"/>
  <c r="E32" i="2"/>
  <c r="E31" i="2"/>
  <c r="E30" i="2"/>
  <c r="E29" i="2"/>
  <c r="C34" i="2"/>
  <c r="C33" i="2"/>
  <c r="C32" i="2"/>
  <c r="C31" i="2"/>
  <c r="C30" i="2"/>
  <c r="C29" i="2"/>
  <c r="E23" i="2"/>
  <c r="E22" i="2"/>
  <c r="E21" i="2"/>
  <c r="E20" i="2"/>
  <c r="E19" i="2"/>
  <c r="E18" i="2"/>
  <c r="C23" i="2"/>
  <c r="C22" i="2"/>
  <c r="C21" i="2"/>
  <c r="C20" i="2"/>
  <c r="C19" i="2"/>
  <c r="C18" i="2"/>
  <c r="M7" i="2"/>
  <c r="K8" i="2"/>
  <c r="K9" i="2"/>
  <c r="K10" i="2"/>
  <c r="K11" i="2"/>
  <c r="K12" i="2"/>
  <c r="K7" i="2"/>
  <c r="I8" i="2"/>
  <c r="I9" i="2"/>
  <c r="I10" i="2"/>
  <c r="I11" i="2"/>
  <c r="I12" i="2"/>
  <c r="I7" i="2"/>
  <c r="E7" i="2"/>
  <c r="C8" i="2"/>
  <c r="C9" i="2"/>
  <c r="C10" i="2"/>
  <c r="C11" i="2"/>
  <c r="C12" i="2"/>
  <c r="C7" i="2"/>
  <c r="L7" i="2"/>
  <c r="F7" i="2"/>
  <c r="G7" i="2" s="1"/>
  <c r="N7" i="2" s="1"/>
  <c r="L34" i="3" l="1"/>
  <c r="M34" i="3" s="1"/>
  <c r="K34" i="3"/>
  <c r="I34" i="3"/>
  <c r="F34" i="3"/>
  <c r="G34" i="3" s="1"/>
  <c r="E34" i="3"/>
  <c r="C34" i="3"/>
  <c r="L33" i="3"/>
  <c r="M33" i="3" s="1"/>
  <c r="K33" i="3"/>
  <c r="I33" i="3"/>
  <c r="F33" i="3"/>
  <c r="G33" i="3" s="1"/>
  <c r="E33" i="3"/>
  <c r="C33" i="3"/>
  <c r="L32" i="3"/>
  <c r="M32" i="3" s="1"/>
  <c r="K32" i="3"/>
  <c r="I32" i="3"/>
  <c r="F32" i="3"/>
  <c r="G32" i="3" s="1"/>
  <c r="E32" i="3"/>
  <c r="C32" i="3"/>
  <c r="L31" i="3"/>
  <c r="M31" i="3" s="1"/>
  <c r="I31" i="3"/>
  <c r="F31" i="3"/>
  <c r="G31" i="3" s="1"/>
  <c r="E31" i="3"/>
  <c r="C31" i="3"/>
  <c r="L30" i="3"/>
  <c r="M30" i="3" s="1"/>
  <c r="K30" i="3"/>
  <c r="I30" i="3"/>
  <c r="F30" i="3"/>
  <c r="G30" i="3" s="1"/>
  <c r="E30" i="3"/>
  <c r="C30" i="3"/>
  <c r="L29" i="3"/>
  <c r="M29" i="3" s="1"/>
  <c r="K29" i="3"/>
  <c r="I29" i="3"/>
  <c r="F29" i="3"/>
  <c r="G29" i="3" s="1"/>
  <c r="E29" i="3"/>
  <c r="C29" i="3"/>
  <c r="L23" i="3"/>
  <c r="M23" i="3" s="1"/>
  <c r="K23" i="3"/>
  <c r="I23" i="3"/>
  <c r="F23" i="3"/>
  <c r="G23" i="3" s="1"/>
  <c r="E23" i="3"/>
  <c r="C23" i="3"/>
  <c r="L22" i="3"/>
  <c r="M22" i="3" s="1"/>
  <c r="F22" i="3"/>
  <c r="G22" i="3" s="1"/>
  <c r="L21" i="3"/>
  <c r="M21" i="3" s="1"/>
  <c r="F21" i="3"/>
  <c r="G21" i="3" s="1"/>
  <c r="L20" i="3"/>
  <c r="M20" i="3" s="1"/>
  <c r="F20" i="3"/>
  <c r="G20" i="3" s="1"/>
  <c r="L19" i="3"/>
  <c r="M19" i="3" s="1"/>
  <c r="F19" i="3"/>
  <c r="G19" i="3" s="1"/>
  <c r="L18" i="3"/>
  <c r="M18" i="3" s="1"/>
  <c r="F18" i="3"/>
  <c r="G18" i="3" s="1"/>
  <c r="L12" i="3"/>
  <c r="M12" i="3" s="1"/>
  <c r="K12" i="3"/>
  <c r="I12" i="3"/>
  <c r="F12" i="3"/>
  <c r="G12" i="3" s="1"/>
  <c r="E12" i="3"/>
  <c r="L11" i="3"/>
  <c r="M11" i="3" s="1"/>
  <c r="F11" i="3"/>
  <c r="G11" i="3" s="1"/>
  <c r="L10" i="3"/>
  <c r="M10" i="3" s="1"/>
  <c r="F10" i="3"/>
  <c r="G10" i="3" s="1"/>
  <c r="L9" i="3"/>
  <c r="M9" i="3" s="1"/>
  <c r="F9" i="3"/>
  <c r="G9" i="3" s="1"/>
  <c r="L8" i="3"/>
  <c r="M8" i="3" s="1"/>
  <c r="F8" i="3"/>
  <c r="G8" i="3" s="1"/>
  <c r="L7" i="3"/>
  <c r="M7" i="3" s="1"/>
  <c r="F7" i="3"/>
  <c r="G7" i="3" s="1"/>
  <c r="L34" i="2"/>
  <c r="M34" i="2" s="1"/>
  <c r="F34" i="2"/>
  <c r="G34" i="2" s="1"/>
  <c r="L33" i="2"/>
  <c r="M33" i="2" s="1"/>
  <c r="F33" i="2"/>
  <c r="G33" i="2" s="1"/>
  <c r="L32" i="2"/>
  <c r="M32" i="2" s="1"/>
  <c r="F32" i="2"/>
  <c r="G32" i="2" s="1"/>
  <c r="L31" i="2"/>
  <c r="M31" i="2" s="1"/>
  <c r="F31" i="2"/>
  <c r="G31" i="2" s="1"/>
  <c r="L30" i="2"/>
  <c r="M30" i="2" s="1"/>
  <c r="F30" i="2"/>
  <c r="G30" i="2" s="1"/>
  <c r="L29" i="2"/>
  <c r="M29" i="2" s="1"/>
  <c r="F29" i="2"/>
  <c r="G29" i="2" s="1"/>
  <c r="L23" i="2"/>
  <c r="M23" i="2" s="1"/>
  <c r="F23" i="2"/>
  <c r="G23" i="2" s="1"/>
  <c r="L22" i="2"/>
  <c r="M22" i="2" s="1"/>
  <c r="F22" i="2"/>
  <c r="G22" i="2" s="1"/>
  <c r="L21" i="2"/>
  <c r="M21" i="2" s="1"/>
  <c r="F21" i="2"/>
  <c r="G21" i="2" s="1"/>
  <c r="L20" i="2"/>
  <c r="M20" i="2" s="1"/>
  <c r="F20" i="2"/>
  <c r="G20" i="2" s="1"/>
  <c r="L19" i="2"/>
  <c r="M19" i="2" s="1"/>
  <c r="F19" i="2"/>
  <c r="G19" i="2" s="1"/>
  <c r="L18" i="2"/>
  <c r="M18" i="2" s="1"/>
  <c r="F18" i="2"/>
  <c r="G18" i="2" s="1"/>
  <c r="L12" i="2"/>
  <c r="M12" i="2" s="1"/>
  <c r="F12" i="2"/>
  <c r="G12" i="2" s="1"/>
  <c r="L11" i="2"/>
  <c r="M11" i="2" s="1"/>
  <c r="F11" i="2"/>
  <c r="G11" i="2" s="1"/>
  <c r="L10" i="2"/>
  <c r="M10" i="2" s="1"/>
  <c r="F10" i="2"/>
  <c r="G10" i="2" s="1"/>
  <c r="L9" i="2"/>
  <c r="M9" i="2" s="1"/>
  <c r="F9" i="2"/>
  <c r="G9" i="2" s="1"/>
  <c r="L8" i="2"/>
  <c r="M8" i="2" s="1"/>
  <c r="F8" i="2"/>
  <c r="G8" i="2" s="1"/>
  <c r="F9" i="1"/>
  <c r="K29" i="1"/>
  <c r="K30" i="1"/>
  <c r="K31" i="1"/>
  <c r="K32" i="1"/>
  <c r="I29" i="1"/>
  <c r="I30" i="1"/>
  <c r="I31" i="1"/>
  <c r="I32" i="1"/>
  <c r="E29" i="1"/>
  <c r="E30" i="1"/>
  <c r="E31" i="1"/>
  <c r="E32" i="1"/>
  <c r="C29" i="1"/>
  <c r="C30" i="1"/>
  <c r="C31" i="1"/>
  <c r="C32" i="1"/>
  <c r="N8" i="2" l="1"/>
  <c r="N10" i="2"/>
  <c r="N12" i="2"/>
  <c r="N19" i="2"/>
  <c r="N30" i="2"/>
  <c r="N34" i="2"/>
  <c r="N34" i="3"/>
  <c r="N9" i="2"/>
  <c r="N18" i="2"/>
  <c r="N20" i="2"/>
  <c r="N29" i="2"/>
  <c r="N31" i="2"/>
  <c r="N7" i="3"/>
  <c r="N12" i="3"/>
  <c r="N21" i="3"/>
  <c r="N23" i="3"/>
  <c r="N33" i="3"/>
  <c r="N22" i="3"/>
  <c r="N11" i="3"/>
  <c r="N32" i="3"/>
  <c r="N10" i="3"/>
  <c r="N31" i="3"/>
  <c r="N20" i="3"/>
  <c r="N9" i="3"/>
  <c r="N30" i="3"/>
  <c r="N19" i="3"/>
  <c r="N8" i="3"/>
  <c r="N29" i="3"/>
  <c r="N18" i="3"/>
  <c r="N22" i="2"/>
  <c r="N33" i="2"/>
  <c r="N11" i="2"/>
  <c r="N23" i="2"/>
  <c r="N21" i="2"/>
  <c r="N32" i="2"/>
  <c r="C23" i="1"/>
  <c r="E23" i="1"/>
  <c r="F23" i="1"/>
  <c r="G23" i="1" s="1"/>
  <c r="I23" i="1"/>
  <c r="K23" i="1"/>
  <c r="L23" i="1"/>
  <c r="M23" i="1" s="1"/>
  <c r="L12" i="1"/>
  <c r="M12" i="1" s="1"/>
  <c r="L11" i="1"/>
  <c r="M11" i="1" s="1"/>
  <c r="L10" i="1"/>
  <c r="M10" i="1" s="1"/>
  <c r="L9" i="1"/>
  <c r="M9" i="1" s="1"/>
  <c r="L8" i="1"/>
  <c r="M8" i="1" s="1"/>
  <c r="L7" i="1"/>
  <c r="M7" i="1" s="1"/>
  <c r="F12" i="1"/>
  <c r="G12" i="1" s="1"/>
  <c r="N12" i="1" s="1"/>
  <c r="F10" i="1"/>
  <c r="G10" i="1" s="1"/>
  <c r="N10" i="1" s="1"/>
  <c r="G9" i="1"/>
  <c r="F8" i="1"/>
  <c r="G8" i="1" s="1"/>
  <c r="F7" i="1"/>
  <c r="G7" i="1" s="1"/>
  <c r="K12" i="1"/>
  <c r="K11" i="1"/>
  <c r="K10" i="1"/>
  <c r="K9" i="1"/>
  <c r="K8" i="1"/>
  <c r="K7" i="1"/>
  <c r="I12" i="1"/>
  <c r="I11" i="1"/>
  <c r="I10" i="1"/>
  <c r="I9" i="1"/>
  <c r="I8" i="1"/>
  <c r="I7" i="1"/>
  <c r="E12" i="1"/>
  <c r="E11" i="1"/>
  <c r="E10" i="1"/>
  <c r="E9" i="1"/>
  <c r="E8" i="1"/>
  <c r="E7" i="1"/>
  <c r="C12" i="1"/>
  <c r="C10" i="1"/>
  <c r="C9" i="1"/>
  <c r="C8" i="1"/>
  <c r="C7" i="1"/>
  <c r="C34" i="1"/>
  <c r="C22" i="1"/>
  <c r="C21" i="1"/>
  <c r="C20" i="1"/>
  <c r="C19" i="1"/>
  <c r="C18" i="1"/>
  <c r="E34" i="1"/>
  <c r="E22" i="1"/>
  <c r="E21" i="1"/>
  <c r="E20" i="1"/>
  <c r="E19" i="1"/>
  <c r="E18" i="1"/>
  <c r="F34" i="1"/>
  <c r="G34" i="1" s="1"/>
  <c r="F22" i="1"/>
  <c r="G22" i="1" s="1"/>
  <c r="F21" i="1"/>
  <c r="G21" i="1" s="1"/>
  <c r="F20" i="1"/>
  <c r="G20" i="1" s="1"/>
  <c r="F19" i="1"/>
  <c r="G19" i="1" s="1"/>
  <c r="F18" i="1"/>
  <c r="G18" i="1" s="1"/>
  <c r="I34" i="1"/>
  <c r="I22" i="1"/>
  <c r="I21" i="1"/>
  <c r="I20" i="1"/>
  <c r="I19" i="1"/>
  <c r="I18" i="1"/>
  <c r="K34" i="1"/>
  <c r="K22" i="1"/>
  <c r="K21" i="1"/>
  <c r="K20" i="1"/>
  <c r="K19" i="1"/>
  <c r="K18" i="1"/>
  <c r="L34" i="1"/>
  <c r="M34" i="1" s="1"/>
  <c r="L22" i="1"/>
  <c r="M22" i="1" s="1"/>
  <c r="L21" i="1"/>
  <c r="M21" i="1" s="1"/>
  <c r="L20" i="1"/>
  <c r="M20" i="1" s="1"/>
  <c r="L19" i="1"/>
  <c r="M19" i="1" s="1"/>
  <c r="L18" i="1"/>
  <c r="M18" i="1" s="1"/>
  <c r="F29" i="1"/>
  <c r="G29" i="1" s="1"/>
  <c r="F30" i="1"/>
  <c r="G30" i="1" s="1"/>
  <c r="F31" i="1"/>
  <c r="G31" i="1" s="1"/>
  <c r="F32" i="1"/>
  <c r="G32" i="1" s="1"/>
  <c r="F33" i="1"/>
  <c r="G33" i="1" s="1"/>
  <c r="L29" i="1"/>
  <c r="M29" i="1" s="1"/>
  <c r="L30" i="1"/>
  <c r="M30" i="1" s="1"/>
  <c r="L31" i="1"/>
  <c r="M31" i="1" s="1"/>
  <c r="L32" i="1"/>
  <c r="M32" i="1" s="1"/>
  <c r="L33" i="1"/>
  <c r="M33" i="1" s="1"/>
  <c r="K33" i="1"/>
  <c r="I33" i="1"/>
  <c r="E33" i="1"/>
  <c r="C33" i="1"/>
  <c r="F11" i="1"/>
  <c r="G11" i="1" s="1"/>
  <c r="N11" i="1" s="1"/>
  <c r="C11" i="1"/>
  <c r="N32" i="1" l="1"/>
  <c r="N30" i="1"/>
  <c r="N20" i="1"/>
  <c r="N22" i="1"/>
  <c r="N33" i="1"/>
  <c r="N29" i="1"/>
  <c r="N21" i="1"/>
  <c r="N9" i="1"/>
  <c r="N23" i="1"/>
  <c r="N31" i="1"/>
  <c r="N19" i="1"/>
  <c r="N8" i="1"/>
  <c r="N18" i="1"/>
  <c r="N7" i="1"/>
  <c r="N34" i="1"/>
</calcChain>
</file>

<file path=xl/sharedStrings.xml><?xml version="1.0" encoding="utf-8"?>
<sst xmlns="http://schemas.openxmlformats.org/spreadsheetml/2006/main" count="279" uniqueCount="33">
  <si>
    <t>GUTT</t>
  </si>
  <si>
    <t>JENTE</t>
  </si>
  <si>
    <t>Antall</t>
  </si>
  <si>
    <t>Prosent</t>
  </si>
  <si>
    <t>2009 HØST</t>
  </si>
  <si>
    <t>2010 VÅR</t>
  </si>
  <si>
    <t>2010 HØST</t>
  </si>
  <si>
    <t>2011 VÅR</t>
  </si>
  <si>
    <t>2011 HØST</t>
  </si>
  <si>
    <t>2012 VÅR</t>
  </si>
  <si>
    <t>Studium:</t>
  </si>
  <si>
    <t>Profesjonsstudiet i psykologi</t>
  </si>
  <si>
    <t>Ordinær</t>
  </si>
  <si>
    <t>Førstegangsvitnemål</t>
  </si>
  <si>
    <t>Totalt %</t>
  </si>
  <si>
    <t>Totalt ant.</t>
  </si>
  <si>
    <t xml:space="preserve">Vi gjør oppmerksom på følgende: </t>
  </si>
  <si>
    <t>Tallene er hentet fra FS liste 101002. Rangeringsliste søkere</t>
  </si>
  <si>
    <t>De samme søkerne kan gå igjen på listene over høst og påfølgende vår</t>
  </si>
  <si>
    <t>Listen viser de som har søkt, ikke de som takket ja til tilbudet</t>
  </si>
  <si>
    <t>Medisinstudiet</t>
  </si>
  <si>
    <t>Odontologi</t>
  </si>
  <si>
    <t>Tabell for tilleggspoeng for helseprofesjonsstudiene ved UiO</t>
  </si>
  <si>
    <t>Uten tilleggspoeng for menn</t>
  </si>
  <si>
    <t>Med 1 tilleggspoeng for menn</t>
  </si>
  <si>
    <t>Med 2 tilleggspoeng for menn</t>
  </si>
  <si>
    <t>Ja-svar</t>
  </si>
  <si>
    <t>Totalt</t>
  </si>
  <si>
    <t>De samme søkerne kan gå igjen på listene over høst og påfølgende vår. Noen av de samme søkerne kan stå tilstrekkelig høyt oppe på rangeringslisten på mer enn ett av helseprofesjonsstudiene samtidig.</t>
  </si>
  <si>
    <t>Listen viser de som har søkt. Oversikten over de som har akseptert tilbudet om studieplass  står i egen tabell. Ja-svar-tallene kan variere noe fra år til år grunnet overbooking, studenter som går ut i permisjon/utsatt studiestart og at noen kan slutte etter at de har takket ja.</t>
  </si>
  <si>
    <t xml:space="preserve"> 110 på medisin og 66 på odontologi (katalogen sier 65, men vi brukte 66 for å få til en enkel deling mellom førstegangsvitnemålskvoten og ordinær kvote).</t>
  </si>
  <si>
    <t>Antall tilbud er hentet fra Samordna opptaks studiekatalog for studieåret 2011/2012, hhv. 60 søkere for psykologi per semester,</t>
  </si>
  <si>
    <t xml:space="preserve"> Merk at de faktiske opptakstallene for tidligere år kan være lavere enn disse antallene (Psyk. 60, Med. 110, Odont. 66). Av praktiske hensyn ble simuleringen en foretatt med disse antallene for samtlige år.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</si>
</sst>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45">
    <xf numFmtId="0" fontId="0" fillId="0" borderId="0" xfId="0"/>
    <xf numFmtId="0" fontId="1" fillId="0" borderId="1" xfId="0" applyFont="1" applyBorder="1"/>
    <xf numFmtId="0" fontId="1" fillId="0" borderId="0" xfId="0" applyFont="1"/>
    <xf numFmtId="0" fontId="1" fillId="2" borderId="1" xfId="0" applyFont="1" applyFill="1" applyBorder="1"/>
    <xf numFmtId="0" fontId="0" fillId="2" borderId="1" xfId="0" applyFill="1" applyBorder="1"/>
    <xf numFmtId="164" fontId="0" fillId="2" borderId="1" xfId="0" applyNumberFormat="1" applyFill="1" applyBorder="1"/>
    <xf numFmtId="0" fontId="1" fillId="3" borderId="1" xfId="0" applyFont="1" applyFill="1" applyBorder="1"/>
    <xf numFmtId="0" fontId="0" fillId="3" borderId="1" xfId="0" applyFill="1" applyBorder="1"/>
    <xf numFmtId="164" fontId="0" fillId="3" borderId="1" xfId="0" applyNumberFormat="1" applyFill="1" applyBorder="1"/>
    <xf numFmtId="0" fontId="2" fillId="0" borderId="0" xfId="0" applyFont="1"/>
    <xf numFmtId="0" fontId="3" fillId="0" borderId="0" xfId="0" applyFont="1"/>
    <xf numFmtId="0" fontId="4" fillId="0" borderId="0" xfId="0" applyFont="1"/>
    <xf numFmtId="0" fontId="1" fillId="2" borderId="2" xfId="0" applyFont="1" applyFill="1" applyBorder="1"/>
    <xf numFmtId="0" fontId="0" fillId="2" borderId="2" xfId="0" applyFill="1" applyBorder="1"/>
    <xf numFmtId="0" fontId="1" fillId="3" borderId="2" xfId="0" applyFont="1" applyFill="1" applyBorder="1"/>
    <xf numFmtId="0" fontId="0" fillId="3" borderId="2" xfId="0" applyFill="1" applyBorder="1"/>
    <xf numFmtId="0" fontId="1" fillId="3" borderId="4" xfId="0" applyFont="1" applyFill="1" applyBorder="1"/>
    <xf numFmtId="0" fontId="0" fillId="3" borderId="4" xfId="0" applyFill="1" applyBorder="1"/>
    <xf numFmtId="0" fontId="1" fillId="2" borderId="5" xfId="0" applyFont="1" applyFill="1" applyBorder="1"/>
    <xf numFmtId="0" fontId="1" fillId="3" borderId="5" xfId="0" applyFont="1" applyFill="1" applyBorder="1"/>
    <xf numFmtId="0" fontId="3" fillId="2" borderId="6" xfId="0" applyFont="1" applyFill="1" applyBorder="1"/>
    <xf numFmtId="164" fontId="1" fillId="2" borderId="7" xfId="0" applyNumberFormat="1" applyFont="1" applyFill="1" applyBorder="1"/>
    <xf numFmtId="164" fontId="1" fillId="2" borderId="8" xfId="0" applyNumberFormat="1" applyFont="1" applyFill="1" applyBorder="1"/>
    <xf numFmtId="0" fontId="3" fillId="3" borderId="6" xfId="0" applyFont="1" applyFill="1" applyBorder="1"/>
    <xf numFmtId="164" fontId="1" fillId="3" borderId="7" xfId="0" applyNumberFormat="1" applyFont="1" applyFill="1" applyBorder="1"/>
    <xf numFmtId="164" fontId="1" fillId="3" borderId="8" xfId="0" applyNumberFormat="1" applyFont="1" applyFill="1" applyBorder="1"/>
    <xf numFmtId="0" fontId="1" fillId="0" borderId="0" xfId="0" applyFont="1" applyFill="1" applyBorder="1"/>
    <xf numFmtId="164" fontId="0" fillId="0" borderId="0" xfId="0" applyNumberFormat="1"/>
    <xf numFmtId="0" fontId="0" fillId="4" borderId="1" xfId="0" applyFill="1" applyBorder="1"/>
    <xf numFmtId="164" fontId="0" fillId="4" borderId="1" xfId="0" applyNumberFormat="1" applyFill="1" applyBorder="1"/>
    <xf numFmtId="0" fontId="0" fillId="4" borderId="2" xfId="0" applyFill="1" applyBorder="1"/>
    <xf numFmtId="164" fontId="1" fillId="4" borderId="8" xfId="0" applyNumberFormat="1" applyFont="1" applyFill="1" applyBorder="1"/>
    <xf numFmtId="0" fontId="0" fillId="4" borderId="4" xfId="0" applyFill="1" applyBorder="1"/>
    <xf numFmtId="164" fontId="1" fillId="5" borderId="7" xfId="0" applyNumberFormat="1" applyFont="1" applyFill="1" applyBorder="1"/>
    <xf numFmtId="0" fontId="1" fillId="5" borderId="1" xfId="0" applyFont="1" applyFill="1" applyBorder="1"/>
    <xf numFmtId="0" fontId="0" fillId="5" borderId="1" xfId="0" applyFill="1" applyBorder="1"/>
    <xf numFmtId="0" fontId="0" fillId="0" borderId="1" xfId="0" applyBorder="1"/>
    <xf numFmtId="164" fontId="0" fillId="5" borderId="1" xfId="0" applyNumberFormat="1" applyFill="1" applyBorder="1"/>
    <xf numFmtId="0" fontId="1" fillId="0" borderId="0" xfId="0" applyFont="1" applyFill="1" applyBorder="1" applyAlignment="1">
      <alignment vertical="top"/>
    </xf>
    <xf numFmtId="0" fontId="1" fillId="2" borderId="2" xfId="0" applyFont="1" applyFill="1" applyBorder="1" applyAlignment="1"/>
    <xf numFmtId="0" fontId="1" fillId="2" borderId="4" xfId="0" applyFont="1" applyFill="1" applyBorder="1" applyAlignment="1"/>
    <xf numFmtId="0" fontId="1" fillId="3" borderId="2" xfId="0" applyFont="1" applyFill="1" applyBorder="1" applyAlignment="1"/>
    <xf numFmtId="0" fontId="1" fillId="3" borderId="4" xfId="0" applyFont="1" applyFill="1" applyBorder="1" applyAlignment="1"/>
    <xf numFmtId="0" fontId="1" fillId="2" borderId="3" xfId="0" applyFont="1" applyFill="1" applyBorder="1" applyAlignment="1"/>
    <xf numFmtId="0" fontId="1" fillId="3" borderId="3"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abSelected="1" zoomScale="80" zoomScaleNormal="80" workbookViewId="0">
      <selection activeCell="P21" sqref="P21"/>
    </sheetView>
  </sheetViews>
  <sheetFormatPr defaultRowHeight="15" x14ac:dyDescent="0.25"/>
  <cols>
    <col min="1" max="1" width="12.140625" customWidth="1"/>
    <col min="3" max="3" width="10.5703125" bestFit="1" customWidth="1"/>
    <col min="6" max="6" width="10" customWidth="1"/>
    <col min="7" max="7" width="11" customWidth="1"/>
    <col min="13" max="13" width="10.7109375" customWidth="1"/>
  </cols>
  <sheetData>
    <row r="1" spans="1:19" s="2" customFormat="1" ht="23.25" x14ac:dyDescent="0.35">
      <c r="A1" s="11" t="s">
        <v>22</v>
      </c>
    </row>
    <row r="2" spans="1:19" ht="21" x14ac:dyDescent="0.35">
      <c r="A2" s="9" t="s">
        <v>10</v>
      </c>
      <c r="B2" s="9" t="s">
        <v>11</v>
      </c>
      <c r="C2" s="2"/>
      <c r="D2" s="2"/>
      <c r="E2" s="2"/>
      <c r="F2" s="2"/>
      <c r="G2" s="2"/>
      <c r="H2" s="2"/>
      <c r="I2" s="2"/>
      <c r="J2" s="2"/>
      <c r="K2" s="2"/>
      <c r="L2" s="2"/>
      <c r="M2" s="2"/>
    </row>
    <row r="3" spans="1:19" ht="18.75" x14ac:dyDescent="0.3">
      <c r="A3" s="2"/>
      <c r="B3" s="10" t="s">
        <v>23</v>
      </c>
      <c r="C3" s="2"/>
      <c r="D3" s="2"/>
      <c r="E3" s="2"/>
      <c r="F3" s="2"/>
      <c r="G3" s="2"/>
      <c r="H3" s="2"/>
      <c r="I3" s="2"/>
      <c r="J3" s="2"/>
      <c r="K3" s="2"/>
      <c r="L3" s="2"/>
      <c r="M3" s="2"/>
    </row>
    <row r="4" spans="1:19" s="2" customFormat="1" x14ac:dyDescent="0.25">
      <c r="A4" s="1"/>
      <c r="B4" s="39" t="s">
        <v>0</v>
      </c>
      <c r="C4" s="43"/>
      <c r="D4" s="43"/>
      <c r="E4" s="43"/>
      <c r="F4" s="43"/>
      <c r="G4" s="40"/>
      <c r="H4" s="41" t="s">
        <v>1</v>
      </c>
      <c r="I4" s="44"/>
      <c r="J4" s="44"/>
      <c r="K4" s="44"/>
      <c r="L4" s="44"/>
      <c r="M4" s="42"/>
      <c r="O4" s="34" t="s">
        <v>0</v>
      </c>
      <c r="P4" s="34"/>
      <c r="Q4" s="6" t="s">
        <v>1</v>
      </c>
      <c r="R4" s="6"/>
      <c r="S4" s="1" t="s">
        <v>27</v>
      </c>
    </row>
    <row r="5" spans="1:19" ht="15.75" thickBot="1" x14ac:dyDescent="0.3">
      <c r="A5" s="1"/>
      <c r="B5" s="39" t="s">
        <v>12</v>
      </c>
      <c r="C5" s="40"/>
      <c r="D5" s="3" t="s">
        <v>13</v>
      </c>
      <c r="E5" s="3"/>
      <c r="F5" s="3"/>
      <c r="G5" s="18"/>
      <c r="H5" s="41" t="s">
        <v>12</v>
      </c>
      <c r="I5" s="42"/>
      <c r="J5" s="6" t="s">
        <v>13</v>
      </c>
      <c r="K5" s="6"/>
      <c r="L5" s="6"/>
      <c r="M5" s="19"/>
      <c r="O5" s="34" t="s">
        <v>26</v>
      </c>
      <c r="P5" s="35"/>
      <c r="Q5" s="7" t="s">
        <v>26</v>
      </c>
      <c r="R5" s="7"/>
      <c r="S5" s="36" t="s">
        <v>26</v>
      </c>
    </row>
    <row r="6" spans="1:19" ht="18.75" x14ac:dyDescent="0.3">
      <c r="A6" s="1"/>
      <c r="B6" s="3" t="s">
        <v>2</v>
      </c>
      <c r="C6" s="3" t="s">
        <v>3</v>
      </c>
      <c r="D6" s="3" t="s">
        <v>2</v>
      </c>
      <c r="E6" s="3" t="s">
        <v>3</v>
      </c>
      <c r="F6" s="12" t="s">
        <v>15</v>
      </c>
      <c r="G6" s="20" t="s">
        <v>14</v>
      </c>
      <c r="H6" s="16" t="s">
        <v>2</v>
      </c>
      <c r="I6" s="6" t="s">
        <v>3</v>
      </c>
      <c r="J6" s="6" t="s">
        <v>2</v>
      </c>
      <c r="K6" s="6" t="s">
        <v>3</v>
      </c>
      <c r="L6" s="14" t="s">
        <v>15</v>
      </c>
      <c r="M6" s="23" t="s">
        <v>14</v>
      </c>
      <c r="O6" s="34" t="s">
        <v>2</v>
      </c>
      <c r="P6" s="34" t="s">
        <v>3</v>
      </c>
      <c r="Q6" s="6" t="s">
        <v>2</v>
      </c>
      <c r="R6" s="6" t="s">
        <v>3</v>
      </c>
      <c r="S6" s="36"/>
    </row>
    <row r="7" spans="1:19" x14ac:dyDescent="0.25">
      <c r="A7" s="1" t="s">
        <v>4</v>
      </c>
      <c r="B7" s="4">
        <v>14</v>
      </c>
      <c r="C7" s="5">
        <f t="shared" ref="C7:C10" si="0">((B7/30)*100)</f>
        <v>46.666666666666664</v>
      </c>
      <c r="D7" s="4">
        <v>12</v>
      </c>
      <c r="E7" s="5">
        <f t="shared" ref="E7:E12" si="1">((D7/30)*100)</f>
        <v>40</v>
      </c>
      <c r="F7" s="13">
        <f t="shared" ref="F7:F10" si="2">B7+D7</f>
        <v>26</v>
      </c>
      <c r="G7" s="21">
        <f t="shared" ref="G7:G10" si="3">((F7/60)*100)</f>
        <v>43.333333333333336</v>
      </c>
      <c r="H7" s="17">
        <v>16</v>
      </c>
      <c r="I7" s="8">
        <f t="shared" ref="I7:I12" si="4">((H7/30)*100)</f>
        <v>53.333333333333336</v>
      </c>
      <c r="J7" s="7">
        <v>18</v>
      </c>
      <c r="K7" s="8">
        <f t="shared" ref="K7:K12" si="5">((J7/30)*100)</f>
        <v>60</v>
      </c>
      <c r="L7" s="15">
        <f t="shared" ref="L7:L12" si="6">H7+J7</f>
        <v>34</v>
      </c>
      <c r="M7" s="24">
        <f t="shared" ref="M7:M12" si="7">((L7/60)*100)</f>
        <v>56.666666666666664</v>
      </c>
      <c r="N7" s="27">
        <f>G7+M7</f>
        <v>100</v>
      </c>
      <c r="O7" s="35">
        <v>11</v>
      </c>
      <c r="P7" s="37">
        <f>(O7/S7)*100</f>
        <v>20.37037037037037</v>
      </c>
      <c r="Q7" s="7">
        <v>43</v>
      </c>
      <c r="R7" s="8">
        <f>(Q7/S7)*100</f>
        <v>79.629629629629633</v>
      </c>
      <c r="S7" s="36">
        <f>O7+Q7</f>
        <v>54</v>
      </c>
    </row>
    <row r="8" spans="1:19" x14ac:dyDescent="0.25">
      <c r="A8" s="1" t="s">
        <v>5</v>
      </c>
      <c r="B8" s="4">
        <v>14</v>
      </c>
      <c r="C8" s="5">
        <f t="shared" si="0"/>
        <v>46.666666666666664</v>
      </c>
      <c r="D8" s="4">
        <v>8</v>
      </c>
      <c r="E8" s="5">
        <f t="shared" si="1"/>
        <v>26.666666666666668</v>
      </c>
      <c r="F8" s="13">
        <f t="shared" si="2"/>
        <v>22</v>
      </c>
      <c r="G8" s="21">
        <f t="shared" si="3"/>
        <v>36.666666666666664</v>
      </c>
      <c r="H8" s="17">
        <v>16</v>
      </c>
      <c r="I8" s="8">
        <f t="shared" si="4"/>
        <v>53.333333333333336</v>
      </c>
      <c r="J8" s="7">
        <v>22</v>
      </c>
      <c r="K8" s="8">
        <f t="shared" si="5"/>
        <v>73.333333333333329</v>
      </c>
      <c r="L8" s="15">
        <f t="shared" si="6"/>
        <v>38</v>
      </c>
      <c r="M8" s="24">
        <f t="shared" si="7"/>
        <v>63.333333333333329</v>
      </c>
      <c r="N8" s="27">
        <f t="shared" ref="N8:N34" si="8">G8+M8</f>
        <v>100</v>
      </c>
      <c r="O8" s="35">
        <v>4</v>
      </c>
      <c r="P8" s="37">
        <f t="shared" ref="P8:P12" si="9">(O8/S8)*100</f>
        <v>6.0606060606060606</v>
      </c>
      <c r="Q8" s="7">
        <v>62</v>
      </c>
      <c r="R8" s="8">
        <f t="shared" ref="R8:R12" si="10">(Q8/S8)*100</f>
        <v>93.939393939393938</v>
      </c>
      <c r="S8" s="36">
        <f t="shared" ref="S8:S12" si="11">O8+Q8</f>
        <v>66</v>
      </c>
    </row>
    <row r="9" spans="1:19" x14ac:dyDescent="0.25">
      <c r="A9" s="1" t="s">
        <v>6</v>
      </c>
      <c r="B9" s="4">
        <v>13</v>
      </c>
      <c r="C9" s="5">
        <f t="shared" si="0"/>
        <v>43.333333333333336</v>
      </c>
      <c r="D9" s="4">
        <v>11</v>
      </c>
      <c r="E9" s="5">
        <f t="shared" si="1"/>
        <v>36.666666666666664</v>
      </c>
      <c r="F9" s="13">
        <f t="shared" si="2"/>
        <v>24</v>
      </c>
      <c r="G9" s="21">
        <f t="shared" si="3"/>
        <v>40</v>
      </c>
      <c r="H9" s="17">
        <v>17</v>
      </c>
      <c r="I9" s="8">
        <f t="shared" si="4"/>
        <v>56.666666666666664</v>
      </c>
      <c r="J9" s="7">
        <v>19</v>
      </c>
      <c r="K9" s="8">
        <f t="shared" si="5"/>
        <v>63.333333333333329</v>
      </c>
      <c r="L9" s="15">
        <f t="shared" si="6"/>
        <v>36</v>
      </c>
      <c r="M9" s="24">
        <f t="shared" si="7"/>
        <v>60</v>
      </c>
      <c r="N9" s="27">
        <f t="shared" si="8"/>
        <v>100</v>
      </c>
      <c r="O9" s="35">
        <v>10</v>
      </c>
      <c r="P9" s="37">
        <f t="shared" si="9"/>
        <v>19.607843137254903</v>
      </c>
      <c r="Q9" s="7">
        <v>41</v>
      </c>
      <c r="R9" s="8">
        <f t="shared" si="10"/>
        <v>80.392156862745097</v>
      </c>
      <c r="S9" s="36">
        <f t="shared" si="11"/>
        <v>51</v>
      </c>
    </row>
    <row r="10" spans="1:19" x14ac:dyDescent="0.25">
      <c r="A10" s="1" t="s">
        <v>7</v>
      </c>
      <c r="B10" s="4">
        <v>11</v>
      </c>
      <c r="C10" s="5">
        <f t="shared" si="0"/>
        <v>36.666666666666664</v>
      </c>
      <c r="D10" s="4">
        <v>9</v>
      </c>
      <c r="E10" s="5">
        <f t="shared" si="1"/>
        <v>30</v>
      </c>
      <c r="F10" s="13">
        <f t="shared" si="2"/>
        <v>20</v>
      </c>
      <c r="G10" s="21">
        <f t="shared" si="3"/>
        <v>33.333333333333329</v>
      </c>
      <c r="H10" s="17">
        <v>19</v>
      </c>
      <c r="I10" s="8">
        <f t="shared" si="4"/>
        <v>63.333333333333329</v>
      </c>
      <c r="J10" s="7">
        <v>21</v>
      </c>
      <c r="K10" s="8">
        <f t="shared" si="5"/>
        <v>70</v>
      </c>
      <c r="L10" s="15">
        <f t="shared" si="6"/>
        <v>40</v>
      </c>
      <c r="M10" s="24">
        <f t="shared" si="7"/>
        <v>66.666666666666657</v>
      </c>
      <c r="N10" s="27">
        <f t="shared" si="8"/>
        <v>99.999999999999986</v>
      </c>
      <c r="O10" s="35">
        <v>14</v>
      </c>
      <c r="P10" s="37">
        <f t="shared" si="9"/>
        <v>23.333333333333332</v>
      </c>
      <c r="Q10" s="7">
        <v>46</v>
      </c>
      <c r="R10" s="8">
        <f t="shared" si="10"/>
        <v>76.666666666666671</v>
      </c>
      <c r="S10" s="36">
        <f t="shared" si="11"/>
        <v>60</v>
      </c>
    </row>
    <row r="11" spans="1:19" x14ac:dyDescent="0.25">
      <c r="A11" s="1" t="s">
        <v>8</v>
      </c>
      <c r="B11" s="4">
        <v>11</v>
      </c>
      <c r="C11" s="5">
        <f>((B11/30)*100)</f>
        <v>36.666666666666664</v>
      </c>
      <c r="D11" s="4">
        <v>8</v>
      </c>
      <c r="E11" s="5">
        <f t="shared" si="1"/>
        <v>26.666666666666668</v>
      </c>
      <c r="F11" s="13">
        <f>B11+D11</f>
        <v>19</v>
      </c>
      <c r="G11" s="21">
        <f>((F11/60)*100)</f>
        <v>31.666666666666664</v>
      </c>
      <c r="H11" s="17">
        <v>19</v>
      </c>
      <c r="I11" s="8">
        <f t="shared" si="4"/>
        <v>63.333333333333329</v>
      </c>
      <c r="J11" s="7">
        <v>22</v>
      </c>
      <c r="K11" s="8">
        <f t="shared" si="5"/>
        <v>73.333333333333329</v>
      </c>
      <c r="L11" s="15">
        <f t="shared" si="6"/>
        <v>41</v>
      </c>
      <c r="M11" s="24">
        <f t="shared" si="7"/>
        <v>68.333333333333329</v>
      </c>
      <c r="N11" s="27">
        <f t="shared" si="8"/>
        <v>100</v>
      </c>
      <c r="O11" s="35">
        <v>14</v>
      </c>
      <c r="P11" s="37">
        <f t="shared" si="9"/>
        <v>20.289855072463769</v>
      </c>
      <c r="Q11" s="7">
        <v>55</v>
      </c>
      <c r="R11" s="8">
        <f t="shared" si="10"/>
        <v>79.710144927536234</v>
      </c>
      <c r="S11" s="36">
        <f t="shared" si="11"/>
        <v>69</v>
      </c>
    </row>
    <row r="12" spans="1:19" ht="15.75" thickBot="1" x14ac:dyDescent="0.3">
      <c r="A12" s="1" t="s">
        <v>9</v>
      </c>
      <c r="B12" s="4">
        <v>5</v>
      </c>
      <c r="C12" s="5">
        <f t="shared" ref="C12" si="12">((B12/30)*100)</f>
        <v>16.666666666666664</v>
      </c>
      <c r="D12" s="4">
        <v>6</v>
      </c>
      <c r="E12" s="5">
        <f t="shared" si="1"/>
        <v>20</v>
      </c>
      <c r="F12" s="13">
        <f t="shared" ref="F12" si="13">B12+D12</f>
        <v>11</v>
      </c>
      <c r="G12" s="22">
        <f t="shared" ref="G12" si="14">((F12/60)*100)</f>
        <v>18.333333333333332</v>
      </c>
      <c r="H12" s="17">
        <v>25</v>
      </c>
      <c r="I12" s="8">
        <f t="shared" si="4"/>
        <v>83.333333333333343</v>
      </c>
      <c r="J12" s="7">
        <v>24</v>
      </c>
      <c r="K12" s="8">
        <f t="shared" si="5"/>
        <v>80</v>
      </c>
      <c r="L12" s="15">
        <f t="shared" si="6"/>
        <v>49</v>
      </c>
      <c r="M12" s="25">
        <f t="shared" si="7"/>
        <v>81.666666666666671</v>
      </c>
      <c r="N12" s="27">
        <f t="shared" si="8"/>
        <v>100</v>
      </c>
      <c r="O12" s="35">
        <v>15</v>
      </c>
      <c r="P12" s="37">
        <f t="shared" si="9"/>
        <v>25.423728813559322</v>
      </c>
      <c r="Q12" s="7">
        <v>44</v>
      </c>
      <c r="R12" s="8">
        <f t="shared" si="10"/>
        <v>74.576271186440678</v>
      </c>
      <c r="S12" s="36">
        <f t="shared" si="11"/>
        <v>59</v>
      </c>
    </row>
    <row r="13" spans="1:19" x14ac:dyDescent="0.25">
      <c r="N13" s="27"/>
    </row>
    <row r="14" spans="1:19" ht="18.75" x14ac:dyDescent="0.3">
      <c r="A14" s="2"/>
      <c r="B14" s="10" t="s">
        <v>24</v>
      </c>
      <c r="C14" s="2"/>
      <c r="D14" s="2"/>
      <c r="E14" s="2"/>
      <c r="F14" s="2"/>
      <c r="G14" s="2"/>
      <c r="H14" s="2"/>
      <c r="I14" s="2"/>
      <c r="J14" s="2"/>
      <c r="K14" s="2"/>
      <c r="L14" s="2"/>
      <c r="M14" s="2"/>
      <c r="N14" s="27"/>
    </row>
    <row r="15" spans="1:19" x14ac:dyDescent="0.25">
      <c r="A15" s="1"/>
      <c r="B15" s="39" t="s">
        <v>0</v>
      </c>
      <c r="C15" s="43"/>
      <c r="D15" s="43"/>
      <c r="E15" s="43"/>
      <c r="F15" s="43"/>
      <c r="G15" s="40"/>
      <c r="H15" s="41" t="s">
        <v>1</v>
      </c>
      <c r="I15" s="44"/>
      <c r="J15" s="44"/>
      <c r="K15" s="44"/>
      <c r="L15" s="44"/>
      <c r="M15" s="42"/>
      <c r="N15" s="27"/>
    </row>
    <row r="16" spans="1:19" ht="15.75" thickBot="1" x14ac:dyDescent="0.3">
      <c r="A16" s="1"/>
      <c r="B16" s="39" t="s">
        <v>12</v>
      </c>
      <c r="C16" s="40"/>
      <c r="D16" s="3" t="s">
        <v>13</v>
      </c>
      <c r="E16" s="3"/>
      <c r="F16" s="3"/>
      <c r="G16" s="18"/>
      <c r="H16" s="41" t="s">
        <v>12</v>
      </c>
      <c r="I16" s="42"/>
      <c r="J16" s="6" t="s">
        <v>13</v>
      </c>
      <c r="K16" s="6"/>
      <c r="L16" s="6"/>
      <c r="M16" s="19"/>
      <c r="N16" s="27"/>
    </row>
    <row r="17" spans="1:14" ht="18.75" x14ac:dyDescent="0.3">
      <c r="A17" s="1"/>
      <c r="B17" s="3" t="s">
        <v>2</v>
      </c>
      <c r="C17" s="3" t="s">
        <v>3</v>
      </c>
      <c r="D17" s="3" t="s">
        <v>2</v>
      </c>
      <c r="E17" s="3" t="s">
        <v>3</v>
      </c>
      <c r="F17" s="12" t="s">
        <v>15</v>
      </c>
      <c r="G17" s="20" t="s">
        <v>14</v>
      </c>
      <c r="H17" s="16" t="s">
        <v>2</v>
      </c>
      <c r="I17" s="6" t="s">
        <v>3</v>
      </c>
      <c r="J17" s="6" t="s">
        <v>2</v>
      </c>
      <c r="K17" s="6" t="s">
        <v>3</v>
      </c>
      <c r="L17" s="14" t="s">
        <v>15</v>
      </c>
      <c r="M17" s="23" t="s">
        <v>14</v>
      </c>
      <c r="N17" s="27"/>
    </row>
    <row r="18" spans="1:14" x14ac:dyDescent="0.25">
      <c r="A18" s="1" t="s">
        <v>4</v>
      </c>
      <c r="B18" s="4">
        <v>17</v>
      </c>
      <c r="C18" s="5">
        <f t="shared" ref="C18:C23" si="15">((B18/30)*100)</f>
        <v>56.666666666666664</v>
      </c>
      <c r="D18" s="4">
        <v>15</v>
      </c>
      <c r="E18" s="5">
        <f t="shared" ref="E18:E23" si="16">((D18/30)*100)</f>
        <v>50</v>
      </c>
      <c r="F18" s="13">
        <f t="shared" ref="F18:F21" si="17">B18+D18</f>
        <v>32</v>
      </c>
      <c r="G18" s="21">
        <f t="shared" ref="G18:G21" si="18">((F18/60)*100)</f>
        <v>53.333333333333336</v>
      </c>
      <c r="H18" s="17">
        <v>13</v>
      </c>
      <c r="I18" s="8">
        <f t="shared" ref="I18:I23" si="19">((H18/30)*100)</f>
        <v>43.333333333333336</v>
      </c>
      <c r="J18" s="7">
        <v>15</v>
      </c>
      <c r="K18" s="8">
        <f t="shared" ref="K18:K23" si="20">((J18/30)*100)</f>
        <v>50</v>
      </c>
      <c r="L18" s="15">
        <f t="shared" ref="L18:L21" si="21">H18+J18</f>
        <v>28</v>
      </c>
      <c r="M18" s="24">
        <f t="shared" ref="M18:M21" si="22">((L18/60)*100)</f>
        <v>46.666666666666664</v>
      </c>
      <c r="N18" s="27">
        <f t="shared" si="8"/>
        <v>100</v>
      </c>
    </row>
    <row r="19" spans="1:14" x14ac:dyDescent="0.25">
      <c r="A19" s="1" t="s">
        <v>5</v>
      </c>
      <c r="B19" s="4">
        <v>19</v>
      </c>
      <c r="C19" s="5">
        <f t="shared" si="15"/>
        <v>63.333333333333329</v>
      </c>
      <c r="D19" s="4">
        <v>11</v>
      </c>
      <c r="E19" s="5">
        <f t="shared" si="16"/>
        <v>36.666666666666664</v>
      </c>
      <c r="F19" s="13">
        <f t="shared" si="17"/>
        <v>30</v>
      </c>
      <c r="G19" s="21">
        <f t="shared" si="18"/>
        <v>50</v>
      </c>
      <c r="H19" s="17">
        <v>11</v>
      </c>
      <c r="I19" s="8">
        <f t="shared" si="19"/>
        <v>36.666666666666664</v>
      </c>
      <c r="J19" s="7">
        <v>19</v>
      </c>
      <c r="K19" s="8">
        <f t="shared" si="20"/>
        <v>63.333333333333329</v>
      </c>
      <c r="L19" s="15">
        <f t="shared" si="21"/>
        <v>30</v>
      </c>
      <c r="M19" s="24">
        <f t="shared" si="22"/>
        <v>50</v>
      </c>
      <c r="N19" s="27">
        <f t="shared" si="8"/>
        <v>100</v>
      </c>
    </row>
    <row r="20" spans="1:14" x14ac:dyDescent="0.25">
      <c r="A20" s="1" t="s">
        <v>6</v>
      </c>
      <c r="B20" s="4">
        <v>19</v>
      </c>
      <c r="C20" s="5">
        <f t="shared" si="15"/>
        <v>63.333333333333329</v>
      </c>
      <c r="D20" s="4">
        <v>15</v>
      </c>
      <c r="E20" s="5">
        <f t="shared" si="16"/>
        <v>50</v>
      </c>
      <c r="F20" s="13">
        <f t="shared" si="17"/>
        <v>34</v>
      </c>
      <c r="G20" s="21">
        <f t="shared" si="18"/>
        <v>56.666666666666664</v>
      </c>
      <c r="H20" s="17">
        <v>11</v>
      </c>
      <c r="I20" s="8">
        <f t="shared" si="19"/>
        <v>36.666666666666664</v>
      </c>
      <c r="J20" s="7">
        <v>15</v>
      </c>
      <c r="K20" s="8">
        <f t="shared" si="20"/>
        <v>50</v>
      </c>
      <c r="L20" s="15">
        <f t="shared" si="21"/>
        <v>26</v>
      </c>
      <c r="M20" s="24">
        <f t="shared" si="22"/>
        <v>43.333333333333336</v>
      </c>
      <c r="N20" s="27">
        <f t="shared" si="8"/>
        <v>100</v>
      </c>
    </row>
    <row r="21" spans="1:14" x14ac:dyDescent="0.25">
      <c r="A21" s="1" t="s">
        <v>7</v>
      </c>
      <c r="B21" s="4">
        <v>15</v>
      </c>
      <c r="C21" s="5">
        <f t="shared" si="15"/>
        <v>50</v>
      </c>
      <c r="D21" s="4">
        <v>12</v>
      </c>
      <c r="E21" s="5">
        <f t="shared" si="16"/>
        <v>40</v>
      </c>
      <c r="F21" s="13">
        <f t="shared" si="17"/>
        <v>27</v>
      </c>
      <c r="G21" s="21">
        <f t="shared" si="18"/>
        <v>45</v>
      </c>
      <c r="H21" s="17">
        <v>15</v>
      </c>
      <c r="I21" s="8">
        <f t="shared" si="19"/>
        <v>50</v>
      </c>
      <c r="J21" s="7">
        <v>18</v>
      </c>
      <c r="K21" s="8">
        <f t="shared" si="20"/>
        <v>60</v>
      </c>
      <c r="L21" s="15">
        <f t="shared" si="21"/>
        <v>33</v>
      </c>
      <c r="M21" s="24">
        <f t="shared" si="22"/>
        <v>55.000000000000007</v>
      </c>
      <c r="N21" s="27">
        <f t="shared" si="8"/>
        <v>100</v>
      </c>
    </row>
    <row r="22" spans="1:14" x14ac:dyDescent="0.25">
      <c r="A22" s="1" t="s">
        <v>8</v>
      </c>
      <c r="B22" s="4">
        <v>16</v>
      </c>
      <c r="C22" s="5">
        <f t="shared" si="15"/>
        <v>53.333333333333336</v>
      </c>
      <c r="D22" s="4">
        <v>14</v>
      </c>
      <c r="E22" s="5">
        <f t="shared" si="16"/>
        <v>46.666666666666664</v>
      </c>
      <c r="F22" s="13">
        <f>B22+D22</f>
        <v>30</v>
      </c>
      <c r="G22" s="21">
        <f>((F22/60)*100)</f>
        <v>50</v>
      </c>
      <c r="H22" s="17">
        <v>14</v>
      </c>
      <c r="I22" s="8">
        <f t="shared" si="19"/>
        <v>46.666666666666664</v>
      </c>
      <c r="J22" s="7">
        <v>16</v>
      </c>
      <c r="K22" s="8">
        <f t="shared" si="20"/>
        <v>53.333333333333336</v>
      </c>
      <c r="L22" s="15">
        <f>H22+J22</f>
        <v>30</v>
      </c>
      <c r="M22" s="24">
        <f>((L22/60)*100)</f>
        <v>50</v>
      </c>
      <c r="N22" s="27">
        <f t="shared" si="8"/>
        <v>100</v>
      </c>
    </row>
    <row r="23" spans="1:14" ht="15.75" thickBot="1" x14ac:dyDescent="0.3">
      <c r="A23" s="1" t="s">
        <v>9</v>
      </c>
      <c r="B23" s="4">
        <v>7</v>
      </c>
      <c r="C23" s="5">
        <f t="shared" si="15"/>
        <v>23.333333333333332</v>
      </c>
      <c r="D23" s="4">
        <v>11</v>
      </c>
      <c r="E23" s="5">
        <f t="shared" si="16"/>
        <v>36.666666666666664</v>
      </c>
      <c r="F23" s="13">
        <f>B23+D23</f>
        <v>18</v>
      </c>
      <c r="G23" s="22">
        <f>((F23/60)*100)</f>
        <v>30</v>
      </c>
      <c r="H23" s="17">
        <v>23</v>
      </c>
      <c r="I23" s="8">
        <f t="shared" si="19"/>
        <v>76.666666666666671</v>
      </c>
      <c r="J23" s="7">
        <v>19</v>
      </c>
      <c r="K23" s="8">
        <f t="shared" si="20"/>
        <v>63.333333333333329</v>
      </c>
      <c r="L23" s="15">
        <f>H23+J23</f>
        <v>42</v>
      </c>
      <c r="M23" s="25">
        <f>((L23/60)*100)</f>
        <v>70</v>
      </c>
      <c r="N23" s="27">
        <f t="shared" si="8"/>
        <v>100</v>
      </c>
    </row>
    <row r="24" spans="1:14" x14ac:dyDescent="0.25">
      <c r="N24" s="27"/>
    </row>
    <row r="25" spans="1:14" ht="18.75" x14ac:dyDescent="0.3">
      <c r="A25" s="2"/>
      <c r="B25" s="10" t="s">
        <v>25</v>
      </c>
      <c r="C25" s="2"/>
      <c r="D25" s="2"/>
      <c r="E25" s="2"/>
      <c r="F25" s="2"/>
      <c r="G25" s="2"/>
      <c r="H25" s="2"/>
      <c r="I25" s="2"/>
      <c r="J25" s="2"/>
      <c r="K25" s="2"/>
      <c r="L25" s="2"/>
      <c r="M25" s="2"/>
      <c r="N25" s="27"/>
    </row>
    <row r="26" spans="1:14" x14ac:dyDescent="0.25">
      <c r="A26" s="1"/>
      <c r="B26" s="39" t="s">
        <v>0</v>
      </c>
      <c r="C26" s="43"/>
      <c r="D26" s="43"/>
      <c r="E26" s="43"/>
      <c r="F26" s="43"/>
      <c r="G26" s="40"/>
      <c r="H26" s="41" t="s">
        <v>1</v>
      </c>
      <c r="I26" s="44"/>
      <c r="J26" s="44"/>
      <c r="K26" s="44"/>
      <c r="L26" s="44"/>
      <c r="M26" s="42"/>
      <c r="N26" s="27"/>
    </row>
    <row r="27" spans="1:14" ht="15.75" thickBot="1" x14ac:dyDescent="0.3">
      <c r="A27" s="1"/>
      <c r="B27" s="39" t="s">
        <v>12</v>
      </c>
      <c r="C27" s="40"/>
      <c r="D27" s="3" t="s">
        <v>13</v>
      </c>
      <c r="E27" s="3"/>
      <c r="F27" s="3"/>
      <c r="G27" s="18"/>
      <c r="H27" s="41" t="s">
        <v>12</v>
      </c>
      <c r="I27" s="42"/>
      <c r="J27" s="6" t="s">
        <v>13</v>
      </c>
      <c r="K27" s="6"/>
      <c r="L27" s="6"/>
      <c r="M27" s="19"/>
      <c r="N27" s="27"/>
    </row>
    <row r="28" spans="1:14" ht="18.75" x14ac:dyDescent="0.3">
      <c r="A28" s="1"/>
      <c r="B28" s="3" t="s">
        <v>2</v>
      </c>
      <c r="C28" s="3" t="s">
        <v>3</v>
      </c>
      <c r="D28" s="3" t="s">
        <v>2</v>
      </c>
      <c r="E28" s="3" t="s">
        <v>3</v>
      </c>
      <c r="F28" s="12" t="s">
        <v>15</v>
      </c>
      <c r="G28" s="20" t="s">
        <v>14</v>
      </c>
      <c r="H28" s="16" t="s">
        <v>2</v>
      </c>
      <c r="I28" s="6" t="s">
        <v>3</v>
      </c>
      <c r="J28" s="6" t="s">
        <v>2</v>
      </c>
      <c r="K28" s="6" t="s">
        <v>3</v>
      </c>
      <c r="L28" s="14" t="s">
        <v>15</v>
      </c>
      <c r="M28" s="23" t="s">
        <v>14</v>
      </c>
      <c r="N28" s="27"/>
    </row>
    <row r="29" spans="1:14" x14ac:dyDescent="0.25">
      <c r="A29" s="1" t="s">
        <v>4</v>
      </c>
      <c r="B29" s="4">
        <v>21</v>
      </c>
      <c r="C29" s="5">
        <f t="shared" ref="C29:C32" si="23">((B29/30)*100)</f>
        <v>70</v>
      </c>
      <c r="D29" s="4">
        <v>19</v>
      </c>
      <c r="E29" s="5">
        <f t="shared" ref="E29:E32" si="24">((D29/30)*100)</f>
        <v>63.333333333333329</v>
      </c>
      <c r="F29" s="13">
        <f t="shared" ref="F29:F32" si="25">B29+D29</f>
        <v>40</v>
      </c>
      <c r="G29" s="21">
        <f t="shared" ref="G29:G32" si="26">((F29/60)*100)</f>
        <v>66.666666666666657</v>
      </c>
      <c r="H29" s="17">
        <v>9</v>
      </c>
      <c r="I29" s="8">
        <f t="shared" ref="I29:I32" si="27">((H29/30)*100)</f>
        <v>30</v>
      </c>
      <c r="J29" s="7">
        <v>11</v>
      </c>
      <c r="K29" s="8">
        <f t="shared" ref="K29:K32" si="28">((J29/30)*100)</f>
        <v>36.666666666666664</v>
      </c>
      <c r="L29" s="15">
        <f t="shared" ref="L29:L32" si="29">H29+J29</f>
        <v>20</v>
      </c>
      <c r="M29" s="24">
        <f t="shared" ref="M29:M32" si="30">((L29/60)*100)</f>
        <v>33.333333333333329</v>
      </c>
      <c r="N29" s="27">
        <f t="shared" si="8"/>
        <v>99.999999999999986</v>
      </c>
    </row>
    <row r="30" spans="1:14" x14ac:dyDescent="0.25">
      <c r="A30" s="1" t="s">
        <v>5</v>
      </c>
      <c r="B30" s="4">
        <v>22</v>
      </c>
      <c r="C30" s="5">
        <f t="shared" si="23"/>
        <v>73.333333333333329</v>
      </c>
      <c r="D30" s="4">
        <v>15</v>
      </c>
      <c r="E30" s="5">
        <f t="shared" si="24"/>
        <v>50</v>
      </c>
      <c r="F30" s="13">
        <f t="shared" si="25"/>
        <v>37</v>
      </c>
      <c r="G30" s="21">
        <f t="shared" si="26"/>
        <v>61.666666666666671</v>
      </c>
      <c r="H30" s="17">
        <v>8</v>
      </c>
      <c r="I30" s="8">
        <f t="shared" si="27"/>
        <v>26.666666666666668</v>
      </c>
      <c r="J30" s="7">
        <v>15</v>
      </c>
      <c r="K30" s="8">
        <f t="shared" si="28"/>
        <v>50</v>
      </c>
      <c r="L30" s="15">
        <f t="shared" si="29"/>
        <v>23</v>
      </c>
      <c r="M30" s="24">
        <f t="shared" si="30"/>
        <v>38.333333333333336</v>
      </c>
      <c r="N30" s="27">
        <f t="shared" si="8"/>
        <v>100</v>
      </c>
    </row>
    <row r="31" spans="1:14" x14ac:dyDescent="0.25">
      <c r="A31" s="1" t="s">
        <v>6</v>
      </c>
      <c r="B31" s="4">
        <v>22</v>
      </c>
      <c r="C31" s="5">
        <f t="shared" si="23"/>
        <v>73.333333333333329</v>
      </c>
      <c r="D31" s="4">
        <v>18</v>
      </c>
      <c r="E31" s="5">
        <f t="shared" si="24"/>
        <v>60</v>
      </c>
      <c r="F31" s="13">
        <f t="shared" si="25"/>
        <v>40</v>
      </c>
      <c r="G31" s="21">
        <f t="shared" si="26"/>
        <v>66.666666666666657</v>
      </c>
      <c r="H31" s="17">
        <v>8</v>
      </c>
      <c r="I31" s="8">
        <f t="shared" si="27"/>
        <v>26.666666666666668</v>
      </c>
      <c r="J31" s="7">
        <v>12</v>
      </c>
      <c r="K31" s="8">
        <f t="shared" si="28"/>
        <v>40</v>
      </c>
      <c r="L31" s="15">
        <f t="shared" si="29"/>
        <v>20</v>
      </c>
      <c r="M31" s="24">
        <f t="shared" si="30"/>
        <v>33.333333333333329</v>
      </c>
      <c r="N31" s="27">
        <f t="shared" si="8"/>
        <v>99.999999999999986</v>
      </c>
    </row>
    <row r="32" spans="1:14" x14ac:dyDescent="0.25">
      <c r="A32" s="1" t="s">
        <v>7</v>
      </c>
      <c r="B32" s="4">
        <v>17</v>
      </c>
      <c r="C32" s="5">
        <f t="shared" si="23"/>
        <v>56.666666666666664</v>
      </c>
      <c r="D32" s="4">
        <v>15</v>
      </c>
      <c r="E32" s="5">
        <f t="shared" si="24"/>
        <v>50</v>
      </c>
      <c r="F32" s="13">
        <f t="shared" si="25"/>
        <v>32</v>
      </c>
      <c r="G32" s="21">
        <f t="shared" si="26"/>
        <v>53.333333333333336</v>
      </c>
      <c r="H32" s="17">
        <v>13</v>
      </c>
      <c r="I32" s="8">
        <f t="shared" si="27"/>
        <v>43.333333333333336</v>
      </c>
      <c r="J32" s="7">
        <v>15</v>
      </c>
      <c r="K32" s="8">
        <f t="shared" si="28"/>
        <v>50</v>
      </c>
      <c r="L32" s="15">
        <f t="shared" si="29"/>
        <v>28</v>
      </c>
      <c r="M32" s="24">
        <f t="shared" si="30"/>
        <v>46.666666666666664</v>
      </c>
      <c r="N32" s="27">
        <f t="shared" si="8"/>
        <v>100</v>
      </c>
    </row>
    <row r="33" spans="1:14" x14ac:dyDescent="0.25">
      <c r="A33" s="1" t="s">
        <v>8</v>
      </c>
      <c r="B33" s="4">
        <v>20</v>
      </c>
      <c r="C33" s="5">
        <f>((B33/30)*100)</f>
        <v>66.666666666666657</v>
      </c>
      <c r="D33" s="4">
        <v>19</v>
      </c>
      <c r="E33" s="5">
        <f>((D33/30)*100)</f>
        <v>63.333333333333329</v>
      </c>
      <c r="F33" s="13">
        <f>B33+D33</f>
        <v>39</v>
      </c>
      <c r="G33" s="21">
        <f>((F33/60)*100)</f>
        <v>65</v>
      </c>
      <c r="H33" s="17">
        <v>10</v>
      </c>
      <c r="I33" s="8">
        <f>((H33/30)*100)</f>
        <v>33.333333333333329</v>
      </c>
      <c r="J33" s="7">
        <v>11</v>
      </c>
      <c r="K33" s="8">
        <f>((J33/30)*100)</f>
        <v>36.666666666666664</v>
      </c>
      <c r="L33" s="15">
        <f>H33+J33</f>
        <v>21</v>
      </c>
      <c r="M33" s="24">
        <f>((L33/60)*100)</f>
        <v>35</v>
      </c>
      <c r="N33" s="27">
        <f t="shared" si="8"/>
        <v>100</v>
      </c>
    </row>
    <row r="34" spans="1:14" ht="15.75" thickBot="1" x14ac:dyDescent="0.3">
      <c r="A34" s="1" t="s">
        <v>9</v>
      </c>
      <c r="B34" s="4">
        <v>10</v>
      </c>
      <c r="C34" s="5">
        <f>((B34/30)*100)</f>
        <v>33.333333333333329</v>
      </c>
      <c r="D34" s="4">
        <v>14</v>
      </c>
      <c r="E34" s="5">
        <f>((D34/30)*100)</f>
        <v>46.666666666666664</v>
      </c>
      <c r="F34" s="13">
        <f>B34+D34</f>
        <v>24</v>
      </c>
      <c r="G34" s="22">
        <f>((F34/60)*100)</f>
        <v>40</v>
      </c>
      <c r="H34" s="17">
        <v>20</v>
      </c>
      <c r="I34" s="8">
        <f>((H34/30)*100)</f>
        <v>66.666666666666657</v>
      </c>
      <c r="J34" s="7">
        <v>16</v>
      </c>
      <c r="K34" s="8">
        <f>((J34/30)*100)</f>
        <v>53.333333333333336</v>
      </c>
      <c r="L34" s="15">
        <f>H34+J34</f>
        <v>36</v>
      </c>
      <c r="M34" s="25">
        <f>((L34/60)*100)</f>
        <v>60</v>
      </c>
      <c r="N34" s="27">
        <f t="shared" si="8"/>
        <v>100</v>
      </c>
    </row>
    <row r="37" spans="1:14" x14ac:dyDescent="0.25">
      <c r="A37" s="26" t="s">
        <v>16</v>
      </c>
    </row>
    <row r="38" spans="1:14" x14ac:dyDescent="0.25">
      <c r="A38" s="26" t="s">
        <v>17</v>
      </c>
    </row>
    <row r="39" spans="1:14" x14ac:dyDescent="0.25">
      <c r="A39" s="26" t="s">
        <v>18</v>
      </c>
    </row>
    <row r="40" spans="1:14" x14ac:dyDescent="0.25">
      <c r="A40" s="26" t="s">
        <v>19</v>
      </c>
    </row>
  </sheetData>
  <mergeCells count="12">
    <mergeCell ref="B27:C27"/>
    <mergeCell ref="H27:I27"/>
    <mergeCell ref="H16:I16"/>
    <mergeCell ref="H5:I5"/>
    <mergeCell ref="B4:G4"/>
    <mergeCell ref="H4:M4"/>
    <mergeCell ref="H15:M15"/>
    <mergeCell ref="H26:M26"/>
    <mergeCell ref="B26:G26"/>
    <mergeCell ref="B15:G15"/>
    <mergeCell ref="B5:C5"/>
    <mergeCell ref="B16:C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zoomScale="80" zoomScaleNormal="80" workbookViewId="0">
      <selection activeCell="S4" sqref="S4:S5"/>
    </sheetView>
  </sheetViews>
  <sheetFormatPr defaultRowHeight="15" x14ac:dyDescent="0.25"/>
  <cols>
    <col min="1" max="1" width="12.140625" customWidth="1"/>
    <col min="3" max="3" width="10.5703125" bestFit="1" customWidth="1"/>
    <col min="6" max="6" width="10" customWidth="1"/>
    <col min="7" max="7" width="11" customWidth="1"/>
    <col min="13" max="13" width="10.7109375" customWidth="1"/>
  </cols>
  <sheetData>
    <row r="1" spans="1:19" s="2" customFormat="1" ht="23.25" x14ac:dyDescent="0.35">
      <c r="A1" s="11" t="s">
        <v>22</v>
      </c>
    </row>
    <row r="2" spans="1:19" ht="21" x14ac:dyDescent="0.35">
      <c r="A2" s="9" t="s">
        <v>10</v>
      </c>
      <c r="B2" s="9" t="s">
        <v>20</v>
      </c>
      <c r="C2" s="2"/>
      <c r="D2" s="2"/>
      <c r="E2" s="2"/>
      <c r="F2" s="2"/>
      <c r="G2" s="2"/>
      <c r="H2" s="2"/>
      <c r="I2" s="2"/>
      <c r="J2" s="2"/>
      <c r="K2" s="2"/>
      <c r="L2" s="2"/>
      <c r="M2" s="2"/>
    </row>
    <row r="3" spans="1:19" ht="18.75" x14ac:dyDescent="0.3">
      <c r="A3" s="2"/>
      <c r="B3" s="10" t="s">
        <v>23</v>
      </c>
      <c r="C3" s="2"/>
      <c r="D3" s="2"/>
      <c r="E3" s="2"/>
      <c r="F3" s="2"/>
      <c r="G3" s="2"/>
      <c r="H3" s="2"/>
      <c r="I3" s="2"/>
      <c r="J3" s="2"/>
      <c r="K3" s="2"/>
      <c r="L3" s="2"/>
      <c r="M3" s="2"/>
    </row>
    <row r="4" spans="1:19" s="2" customFormat="1" x14ac:dyDescent="0.25">
      <c r="A4" s="1"/>
      <c r="B4" s="39" t="s">
        <v>0</v>
      </c>
      <c r="C4" s="43"/>
      <c r="D4" s="43"/>
      <c r="E4" s="43"/>
      <c r="F4" s="43"/>
      <c r="G4" s="40"/>
      <c r="H4" s="41" t="s">
        <v>1</v>
      </c>
      <c r="I4" s="44"/>
      <c r="J4" s="44"/>
      <c r="K4" s="44"/>
      <c r="L4" s="44"/>
      <c r="M4" s="42"/>
      <c r="O4" s="34" t="s">
        <v>0</v>
      </c>
      <c r="P4" s="34"/>
      <c r="Q4" s="6" t="s">
        <v>1</v>
      </c>
      <c r="R4" s="6"/>
      <c r="S4" s="1" t="s">
        <v>27</v>
      </c>
    </row>
    <row r="5" spans="1:19" ht="15.75" thickBot="1" x14ac:dyDescent="0.3">
      <c r="A5" s="1"/>
      <c r="B5" s="39" t="s">
        <v>12</v>
      </c>
      <c r="C5" s="40"/>
      <c r="D5" s="3" t="s">
        <v>13</v>
      </c>
      <c r="E5" s="3"/>
      <c r="F5" s="3"/>
      <c r="G5" s="18"/>
      <c r="H5" s="41" t="s">
        <v>12</v>
      </c>
      <c r="I5" s="42"/>
      <c r="J5" s="6" t="s">
        <v>13</v>
      </c>
      <c r="K5" s="6"/>
      <c r="L5" s="6"/>
      <c r="M5" s="19"/>
      <c r="O5" s="34" t="s">
        <v>26</v>
      </c>
      <c r="P5" s="35"/>
      <c r="Q5" s="7" t="s">
        <v>26</v>
      </c>
      <c r="R5" s="7"/>
      <c r="S5" s="36" t="s">
        <v>26</v>
      </c>
    </row>
    <row r="6" spans="1:19" ht="18.75" x14ac:dyDescent="0.3">
      <c r="A6" s="1"/>
      <c r="B6" s="3" t="s">
        <v>2</v>
      </c>
      <c r="C6" s="3" t="s">
        <v>3</v>
      </c>
      <c r="D6" s="3" t="s">
        <v>2</v>
      </c>
      <c r="E6" s="3" t="s">
        <v>3</v>
      </c>
      <c r="F6" s="12" t="s">
        <v>15</v>
      </c>
      <c r="G6" s="20" t="s">
        <v>14</v>
      </c>
      <c r="H6" s="16" t="s">
        <v>2</v>
      </c>
      <c r="I6" s="6" t="s">
        <v>3</v>
      </c>
      <c r="J6" s="6" t="s">
        <v>2</v>
      </c>
      <c r="K6" s="6" t="s">
        <v>3</v>
      </c>
      <c r="L6" s="14" t="s">
        <v>15</v>
      </c>
      <c r="M6" s="23" t="s">
        <v>14</v>
      </c>
      <c r="O6" s="34" t="s">
        <v>2</v>
      </c>
      <c r="P6" s="34" t="s">
        <v>3</v>
      </c>
      <c r="Q6" s="6" t="s">
        <v>2</v>
      </c>
      <c r="R6" s="6" t="s">
        <v>3</v>
      </c>
      <c r="S6" s="36"/>
    </row>
    <row r="7" spans="1:19" x14ac:dyDescent="0.25">
      <c r="A7" s="1" t="s">
        <v>4</v>
      </c>
      <c r="B7" s="4">
        <v>21</v>
      </c>
      <c r="C7" s="5">
        <f>((B7/55)*100)</f>
        <v>38.181818181818187</v>
      </c>
      <c r="D7" s="4">
        <v>27</v>
      </c>
      <c r="E7" s="5">
        <f>((D7/55)*100)</f>
        <v>49.090909090909093</v>
      </c>
      <c r="F7" s="13">
        <f t="shared" ref="F7" si="0">B7+D7</f>
        <v>48</v>
      </c>
      <c r="G7" s="21">
        <f>((F7/110)*100)</f>
        <v>43.636363636363633</v>
      </c>
      <c r="H7" s="17">
        <v>34</v>
      </c>
      <c r="I7" s="8">
        <f>((H7/55)*100)</f>
        <v>61.818181818181813</v>
      </c>
      <c r="J7" s="7">
        <v>28</v>
      </c>
      <c r="K7" s="8">
        <f>((J7/55)*100)</f>
        <v>50.909090909090907</v>
      </c>
      <c r="L7" s="15">
        <f t="shared" ref="L7" si="1">H7+J7</f>
        <v>62</v>
      </c>
      <c r="M7" s="24">
        <f>((L7/110)*100)</f>
        <v>56.36363636363636</v>
      </c>
      <c r="N7" s="27">
        <f>G7+M7</f>
        <v>100</v>
      </c>
      <c r="O7" s="35">
        <v>51</v>
      </c>
      <c r="P7" s="37">
        <f>(O7/S7)*100</f>
        <v>45.535714285714285</v>
      </c>
      <c r="Q7" s="7">
        <v>61</v>
      </c>
      <c r="R7" s="8">
        <f>(Q7/S7)*100</f>
        <v>54.464285714285708</v>
      </c>
      <c r="S7" s="36">
        <f>O7+Q7</f>
        <v>112</v>
      </c>
    </row>
    <row r="8" spans="1:19" x14ac:dyDescent="0.25">
      <c r="A8" s="1" t="s">
        <v>5</v>
      </c>
      <c r="B8" s="4">
        <v>21</v>
      </c>
      <c r="C8" s="5">
        <f t="shared" ref="C8:C12" si="2">((B8/55)*100)</f>
        <v>38.181818181818187</v>
      </c>
      <c r="D8" s="4">
        <v>24</v>
      </c>
      <c r="E8" s="5">
        <f t="shared" ref="E8:E12" si="3">((D8/55)*100)</f>
        <v>43.636363636363633</v>
      </c>
      <c r="F8" s="13">
        <f t="shared" ref="F8:F10" si="4">B8+D8</f>
        <v>45</v>
      </c>
      <c r="G8" s="21">
        <f t="shared" ref="G8:G12" si="5">((F8/110)*100)</f>
        <v>40.909090909090914</v>
      </c>
      <c r="H8" s="17">
        <v>34</v>
      </c>
      <c r="I8" s="8">
        <f t="shared" ref="I8:I12" si="6">((H8/55)*100)</f>
        <v>61.818181818181813</v>
      </c>
      <c r="J8" s="7">
        <v>31</v>
      </c>
      <c r="K8" s="8">
        <f t="shared" ref="K8:K12" si="7">((J8/55)*100)</f>
        <v>56.36363636363636</v>
      </c>
      <c r="L8" s="15">
        <f t="shared" ref="L8:L12" si="8">H8+J8</f>
        <v>65</v>
      </c>
      <c r="M8" s="24">
        <f t="shared" ref="M8:M12" si="9">((L8/110)*100)</f>
        <v>59.090909090909093</v>
      </c>
      <c r="N8" s="27">
        <f t="shared" ref="N8:N34" si="10">G8+M8</f>
        <v>100</v>
      </c>
      <c r="O8" s="35">
        <v>42</v>
      </c>
      <c r="P8" s="37">
        <f t="shared" ref="P8:P12" si="11">(O8/S8)*100</f>
        <v>34.42622950819672</v>
      </c>
      <c r="Q8" s="7">
        <v>80</v>
      </c>
      <c r="R8" s="8">
        <f t="shared" ref="R8:R12" si="12">(Q8/S8)*100</f>
        <v>65.573770491803273</v>
      </c>
      <c r="S8" s="36">
        <f t="shared" ref="S8:S12" si="13">O8+Q8</f>
        <v>122</v>
      </c>
    </row>
    <row r="9" spans="1:19" x14ac:dyDescent="0.25">
      <c r="A9" s="1" t="s">
        <v>6</v>
      </c>
      <c r="B9" s="4">
        <v>27</v>
      </c>
      <c r="C9" s="5">
        <f t="shared" si="2"/>
        <v>49.090909090909093</v>
      </c>
      <c r="D9" s="4">
        <v>19</v>
      </c>
      <c r="E9" s="5">
        <f t="shared" si="3"/>
        <v>34.545454545454547</v>
      </c>
      <c r="F9" s="13">
        <f t="shared" si="4"/>
        <v>46</v>
      </c>
      <c r="G9" s="21">
        <f t="shared" si="5"/>
        <v>41.818181818181813</v>
      </c>
      <c r="H9" s="17">
        <v>28</v>
      </c>
      <c r="I9" s="8">
        <f t="shared" si="6"/>
        <v>50.909090909090907</v>
      </c>
      <c r="J9" s="7">
        <v>36</v>
      </c>
      <c r="K9" s="8">
        <f t="shared" si="7"/>
        <v>65.454545454545453</v>
      </c>
      <c r="L9" s="15">
        <f t="shared" si="8"/>
        <v>64</v>
      </c>
      <c r="M9" s="24">
        <f t="shared" si="9"/>
        <v>58.18181818181818</v>
      </c>
      <c r="N9" s="27">
        <f t="shared" si="10"/>
        <v>100</v>
      </c>
      <c r="O9" s="35">
        <v>37</v>
      </c>
      <c r="P9" s="37">
        <f t="shared" si="11"/>
        <v>34.25925925925926</v>
      </c>
      <c r="Q9" s="7">
        <v>71</v>
      </c>
      <c r="R9" s="8">
        <f t="shared" si="12"/>
        <v>65.740740740740748</v>
      </c>
      <c r="S9" s="36">
        <f t="shared" si="13"/>
        <v>108</v>
      </c>
    </row>
    <row r="10" spans="1:19" x14ac:dyDescent="0.25">
      <c r="A10" s="1" t="s">
        <v>7</v>
      </c>
      <c r="B10" s="4">
        <v>29</v>
      </c>
      <c r="C10" s="5">
        <f t="shared" si="2"/>
        <v>52.72727272727272</v>
      </c>
      <c r="D10" s="4">
        <v>14</v>
      </c>
      <c r="E10" s="5">
        <f t="shared" si="3"/>
        <v>25.454545454545453</v>
      </c>
      <c r="F10" s="13">
        <f t="shared" si="4"/>
        <v>43</v>
      </c>
      <c r="G10" s="21">
        <f t="shared" si="5"/>
        <v>39.090909090909093</v>
      </c>
      <c r="H10" s="17">
        <v>26</v>
      </c>
      <c r="I10" s="8">
        <f t="shared" si="6"/>
        <v>47.272727272727273</v>
      </c>
      <c r="J10" s="7">
        <v>41</v>
      </c>
      <c r="K10" s="8">
        <f t="shared" si="7"/>
        <v>74.545454545454547</v>
      </c>
      <c r="L10" s="15">
        <f t="shared" si="8"/>
        <v>67</v>
      </c>
      <c r="M10" s="24">
        <f t="shared" si="9"/>
        <v>60.909090909090914</v>
      </c>
      <c r="N10" s="27">
        <f t="shared" si="10"/>
        <v>100</v>
      </c>
      <c r="O10" s="35">
        <v>35</v>
      </c>
      <c r="P10" s="37">
        <f t="shared" si="11"/>
        <v>29.914529914529915</v>
      </c>
      <c r="Q10" s="7">
        <v>82</v>
      </c>
      <c r="R10" s="8">
        <f t="shared" si="12"/>
        <v>70.085470085470078</v>
      </c>
      <c r="S10" s="36">
        <f t="shared" si="13"/>
        <v>117</v>
      </c>
    </row>
    <row r="11" spans="1:19" x14ac:dyDescent="0.25">
      <c r="A11" s="1" t="s">
        <v>8</v>
      </c>
      <c r="B11" s="4">
        <v>21</v>
      </c>
      <c r="C11" s="5">
        <f t="shared" si="2"/>
        <v>38.181818181818187</v>
      </c>
      <c r="D11" s="4">
        <v>24</v>
      </c>
      <c r="E11" s="5">
        <f t="shared" si="3"/>
        <v>43.636363636363633</v>
      </c>
      <c r="F11" s="13">
        <f>B11+D11</f>
        <v>45</v>
      </c>
      <c r="G11" s="21">
        <f t="shared" si="5"/>
        <v>40.909090909090914</v>
      </c>
      <c r="H11" s="17">
        <v>34</v>
      </c>
      <c r="I11" s="8">
        <f t="shared" si="6"/>
        <v>61.818181818181813</v>
      </c>
      <c r="J11" s="7">
        <v>31</v>
      </c>
      <c r="K11" s="8">
        <f t="shared" si="7"/>
        <v>56.36363636363636</v>
      </c>
      <c r="L11" s="15">
        <f t="shared" si="8"/>
        <v>65</v>
      </c>
      <c r="M11" s="24">
        <f t="shared" si="9"/>
        <v>59.090909090909093</v>
      </c>
      <c r="N11" s="27">
        <f t="shared" si="10"/>
        <v>100</v>
      </c>
      <c r="O11" s="35">
        <v>40</v>
      </c>
      <c r="P11" s="37">
        <f t="shared" si="11"/>
        <v>37.735849056603776</v>
      </c>
      <c r="Q11" s="7">
        <v>66</v>
      </c>
      <c r="R11" s="8">
        <f t="shared" si="12"/>
        <v>62.264150943396224</v>
      </c>
      <c r="S11" s="36">
        <f t="shared" si="13"/>
        <v>106</v>
      </c>
    </row>
    <row r="12" spans="1:19" x14ac:dyDescent="0.25">
      <c r="A12" s="1" t="s">
        <v>9</v>
      </c>
      <c r="B12" s="4">
        <v>21</v>
      </c>
      <c r="C12" s="5">
        <f t="shared" si="2"/>
        <v>38.181818181818187</v>
      </c>
      <c r="D12" s="4">
        <v>19</v>
      </c>
      <c r="E12" s="5">
        <f t="shared" si="3"/>
        <v>34.545454545454547</v>
      </c>
      <c r="F12" s="13">
        <f t="shared" ref="F12" si="14">B12+D12</f>
        <v>40</v>
      </c>
      <c r="G12" s="21">
        <f t="shared" si="5"/>
        <v>36.363636363636367</v>
      </c>
      <c r="H12" s="17">
        <v>34</v>
      </c>
      <c r="I12" s="8">
        <f t="shared" si="6"/>
        <v>61.818181818181813</v>
      </c>
      <c r="J12" s="7">
        <v>36</v>
      </c>
      <c r="K12" s="8">
        <f t="shared" si="7"/>
        <v>65.454545454545453</v>
      </c>
      <c r="L12" s="15">
        <f t="shared" si="8"/>
        <v>70</v>
      </c>
      <c r="M12" s="24">
        <f t="shared" si="9"/>
        <v>63.636363636363633</v>
      </c>
      <c r="N12" s="27">
        <f t="shared" si="10"/>
        <v>100</v>
      </c>
      <c r="O12" s="35">
        <v>36</v>
      </c>
      <c r="P12" s="37">
        <f t="shared" si="11"/>
        <v>33.333333333333329</v>
      </c>
      <c r="Q12" s="7">
        <v>72</v>
      </c>
      <c r="R12" s="8">
        <f t="shared" si="12"/>
        <v>66.666666666666657</v>
      </c>
      <c r="S12" s="36">
        <f t="shared" si="13"/>
        <v>108</v>
      </c>
    </row>
    <row r="13" spans="1:19" x14ac:dyDescent="0.25">
      <c r="N13" s="27"/>
    </row>
    <row r="14" spans="1:19" ht="18.75" x14ac:dyDescent="0.3">
      <c r="A14" s="2"/>
      <c r="B14" s="10" t="s">
        <v>24</v>
      </c>
      <c r="C14" s="2"/>
      <c r="D14" s="2"/>
      <c r="E14" s="2"/>
      <c r="F14" s="2"/>
      <c r="G14" s="2"/>
      <c r="H14" s="2"/>
      <c r="I14" s="2"/>
      <c r="J14" s="2"/>
      <c r="K14" s="2"/>
      <c r="L14" s="2"/>
      <c r="M14" s="2"/>
      <c r="N14" s="27"/>
    </row>
    <row r="15" spans="1:19" x14ac:dyDescent="0.25">
      <c r="A15" s="1"/>
      <c r="B15" s="39" t="s">
        <v>0</v>
      </c>
      <c r="C15" s="43"/>
      <c r="D15" s="43"/>
      <c r="E15" s="43"/>
      <c r="F15" s="43"/>
      <c r="G15" s="40"/>
      <c r="H15" s="41" t="s">
        <v>1</v>
      </c>
      <c r="I15" s="44"/>
      <c r="J15" s="44"/>
      <c r="K15" s="44"/>
      <c r="L15" s="44"/>
      <c r="M15" s="42"/>
      <c r="N15" s="27"/>
    </row>
    <row r="16" spans="1:19" ht="15.75" thickBot="1" x14ac:dyDescent="0.3">
      <c r="A16" s="1"/>
      <c r="B16" s="39" t="s">
        <v>12</v>
      </c>
      <c r="C16" s="40"/>
      <c r="D16" s="3" t="s">
        <v>13</v>
      </c>
      <c r="E16" s="3"/>
      <c r="F16" s="3"/>
      <c r="G16" s="18"/>
      <c r="H16" s="41" t="s">
        <v>12</v>
      </c>
      <c r="I16" s="42"/>
      <c r="J16" s="6" t="s">
        <v>13</v>
      </c>
      <c r="K16" s="6"/>
      <c r="L16" s="6"/>
      <c r="M16" s="19"/>
      <c r="N16" s="27"/>
    </row>
    <row r="17" spans="1:14" ht="18.75" x14ac:dyDescent="0.3">
      <c r="A17" s="1"/>
      <c r="B17" s="3" t="s">
        <v>2</v>
      </c>
      <c r="C17" s="3" t="s">
        <v>3</v>
      </c>
      <c r="D17" s="3" t="s">
        <v>2</v>
      </c>
      <c r="E17" s="3" t="s">
        <v>3</v>
      </c>
      <c r="F17" s="12" t="s">
        <v>15</v>
      </c>
      <c r="G17" s="20" t="s">
        <v>14</v>
      </c>
      <c r="H17" s="16" t="s">
        <v>2</v>
      </c>
      <c r="I17" s="6" t="s">
        <v>3</v>
      </c>
      <c r="J17" s="6" t="s">
        <v>2</v>
      </c>
      <c r="K17" s="6" t="s">
        <v>3</v>
      </c>
      <c r="L17" s="14" t="s">
        <v>15</v>
      </c>
      <c r="M17" s="23" t="s">
        <v>14</v>
      </c>
      <c r="N17" s="27"/>
    </row>
    <row r="18" spans="1:14" x14ac:dyDescent="0.25">
      <c r="A18" s="1" t="s">
        <v>4</v>
      </c>
      <c r="B18" s="4">
        <v>29</v>
      </c>
      <c r="C18" s="5">
        <f t="shared" ref="C18:C23" si="15">((B18/55)*100)</f>
        <v>52.72727272727272</v>
      </c>
      <c r="D18" s="4">
        <v>35</v>
      </c>
      <c r="E18" s="5">
        <f t="shared" ref="E18:E23" si="16">((D18/55)*100)</f>
        <v>63.636363636363633</v>
      </c>
      <c r="F18" s="13">
        <f t="shared" ref="F18:F21" si="17">B18+D18</f>
        <v>64</v>
      </c>
      <c r="G18" s="21">
        <f t="shared" ref="G18:G23" si="18">((F18/110)*100)</f>
        <v>58.18181818181818</v>
      </c>
      <c r="H18" s="17">
        <v>26</v>
      </c>
      <c r="I18" s="8">
        <f t="shared" ref="I18:I23" si="19">((H18/55)*100)</f>
        <v>47.272727272727273</v>
      </c>
      <c r="J18" s="7">
        <v>20</v>
      </c>
      <c r="K18" s="8">
        <f t="shared" ref="K18:K23" si="20">((J18/55)*100)</f>
        <v>36.363636363636367</v>
      </c>
      <c r="L18" s="15">
        <f t="shared" ref="L18:L21" si="21">H18+J18</f>
        <v>46</v>
      </c>
      <c r="M18" s="24">
        <f t="shared" ref="M18:M23" si="22">((L18/110)*100)</f>
        <v>41.818181818181813</v>
      </c>
      <c r="N18" s="27">
        <f t="shared" si="10"/>
        <v>100</v>
      </c>
    </row>
    <row r="19" spans="1:14" x14ac:dyDescent="0.25">
      <c r="A19" s="1" t="s">
        <v>5</v>
      </c>
      <c r="B19" s="4">
        <v>28</v>
      </c>
      <c r="C19" s="5">
        <f t="shared" si="15"/>
        <v>50.909090909090907</v>
      </c>
      <c r="D19" s="4">
        <v>30</v>
      </c>
      <c r="E19" s="5">
        <f t="shared" si="16"/>
        <v>54.54545454545454</v>
      </c>
      <c r="F19" s="13">
        <f t="shared" si="17"/>
        <v>58</v>
      </c>
      <c r="G19" s="21">
        <f t="shared" si="18"/>
        <v>52.72727272727272</v>
      </c>
      <c r="H19" s="17">
        <v>27</v>
      </c>
      <c r="I19" s="8">
        <f t="shared" si="19"/>
        <v>49.090909090909093</v>
      </c>
      <c r="J19" s="7">
        <v>25</v>
      </c>
      <c r="K19" s="8">
        <f t="shared" si="20"/>
        <v>45.454545454545453</v>
      </c>
      <c r="L19" s="15">
        <f t="shared" si="21"/>
        <v>52</v>
      </c>
      <c r="M19" s="24">
        <f t="shared" si="22"/>
        <v>47.272727272727273</v>
      </c>
      <c r="N19" s="27">
        <f t="shared" si="10"/>
        <v>100</v>
      </c>
    </row>
    <row r="20" spans="1:14" x14ac:dyDescent="0.25">
      <c r="A20" s="1" t="s">
        <v>6</v>
      </c>
      <c r="B20" s="4">
        <v>36</v>
      </c>
      <c r="C20" s="5">
        <f t="shared" si="15"/>
        <v>65.454545454545453</v>
      </c>
      <c r="D20" s="4">
        <v>26</v>
      </c>
      <c r="E20" s="5">
        <f t="shared" si="16"/>
        <v>47.272727272727273</v>
      </c>
      <c r="F20" s="13">
        <f t="shared" si="17"/>
        <v>62</v>
      </c>
      <c r="G20" s="21">
        <f t="shared" si="18"/>
        <v>56.36363636363636</v>
      </c>
      <c r="H20" s="17">
        <v>19</v>
      </c>
      <c r="I20" s="8">
        <f t="shared" si="19"/>
        <v>34.545454545454547</v>
      </c>
      <c r="J20" s="7">
        <v>29</v>
      </c>
      <c r="K20" s="8">
        <f t="shared" si="20"/>
        <v>52.72727272727272</v>
      </c>
      <c r="L20" s="15">
        <f t="shared" si="21"/>
        <v>48</v>
      </c>
      <c r="M20" s="24">
        <f t="shared" si="22"/>
        <v>43.636363636363633</v>
      </c>
      <c r="N20" s="27">
        <f t="shared" si="10"/>
        <v>100</v>
      </c>
    </row>
    <row r="21" spans="1:14" x14ac:dyDescent="0.25">
      <c r="A21" s="1" t="s">
        <v>7</v>
      </c>
      <c r="B21" s="4">
        <v>37</v>
      </c>
      <c r="C21" s="5">
        <f t="shared" si="15"/>
        <v>67.272727272727266</v>
      </c>
      <c r="D21" s="4">
        <v>21</v>
      </c>
      <c r="E21" s="5">
        <f t="shared" si="16"/>
        <v>38.181818181818187</v>
      </c>
      <c r="F21" s="13">
        <f t="shared" si="17"/>
        <v>58</v>
      </c>
      <c r="G21" s="21">
        <f t="shared" si="18"/>
        <v>52.72727272727272</v>
      </c>
      <c r="H21" s="17">
        <v>18</v>
      </c>
      <c r="I21" s="8">
        <f t="shared" si="19"/>
        <v>32.727272727272727</v>
      </c>
      <c r="J21" s="7">
        <v>34</v>
      </c>
      <c r="K21" s="8">
        <f t="shared" si="20"/>
        <v>61.818181818181813</v>
      </c>
      <c r="L21" s="15">
        <f t="shared" si="21"/>
        <v>52</v>
      </c>
      <c r="M21" s="24">
        <f t="shared" si="22"/>
        <v>47.272727272727273</v>
      </c>
      <c r="N21" s="27">
        <f t="shared" si="10"/>
        <v>100</v>
      </c>
    </row>
    <row r="22" spans="1:14" x14ac:dyDescent="0.25">
      <c r="A22" s="1" t="s">
        <v>8</v>
      </c>
      <c r="B22" s="4">
        <v>32</v>
      </c>
      <c r="C22" s="5">
        <f t="shared" si="15"/>
        <v>58.18181818181818</v>
      </c>
      <c r="D22" s="4">
        <v>33</v>
      </c>
      <c r="E22" s="5">
        <f t="shared" si="16"/>
        <v>60</v>
      </c>
      <c r="F22" s="13">
        <f>B22+D22</f>
        <v>65</v>
      </c>
      <c r="G22" s="21">
        <f t="shared" si="18"/>
        <v>59.090909090909093</v>
      </c>
      <c r="H22" s="17">
        <v>23</v>
      </c>
      <c r="I22" s="8">
        <f t="shared" si="19"/>
        <v>41.818181818181813</v>
      </c>
      <c r="J22" s="7">
        <v>22</v>
      </c>
      <c r="K22" s="8">
        <f t="shared" si="20"/>
        <v>40</v>
      </c>
      <c r="L22" s="15">
        <f>H22+J22</f>
        <v>45</v>
      </c>
      <c r="M22" s="24">
        <f t="shared" si="22"/>
        <v>40.909090909090914</v>
      </c>
      <c r="N22" s="27">
        <f t="shared" si="10"/>
        <v>100</v>
      </c>
    </row>
    <row r="23" spans="1:14" x14ac:dyDescent="0.25">
      <c r="A23" s="1" t="s">
        <v>9</v>
      </c>
      <c r="B23" s="4">
        <v>33</v>
      </c>
      <c r="C23" s="5">
        <f t="shared" si="15"/>
        <v>60</v>
      </c>
      <c r="D23" s="4">
        <v>26</v>
      </c>
      <c r="E23" s="5">
        <f t="shared" si="16"/>
        <v>47.272727272727273</v>
      </c>
      <c r="F23" s="13">
        <f>B23+D23</f>
        <v>59</v>
      </c>
      <c r="G23" s="21">
        <f t="shared" si="18"/>
        <v>53.63636363636364</v>
      </c>
      <c r="H23" s="17">
        <v>22</v>
      </c>
      <c r="I23" s="8">
        <f t="shared" si="19"/>
        <v>40</v>
      </c>
      <c r="J23" s="7">
        <v>29</v>
      </c>
      <c r="K23" s="8">
        <f t="shared" si="20"/>
        <v>52.72727272727272</v>
      </c>
      <c r="L23" s="15">
        <f>H23+J23</f>
        <v>51</v>
      </c>
      <c r="M23" s="24">
        <f t="shared" si="22"/>
        <v>46.36363636363636</v>
      </c>
      <c r="N23" s="27">
        <f t="shared" si="10"/>
        <v>100</v>
      </c>
    </row>
    <row r="24" spans="1:14" x14ac:dyDescent="0.25">
      <c r="N24" s="27"/>
    </row>
    <row r="25" spans="1:14" ht="18.75" x14ac:dyDescent="0.3">
      <c r="A25" s="2"/>
      <c r="B25" s="10" t="s">
        <v>25</v>
      </c>
      <c r="C25" s="2"/>
      <c r="D25" s="2"/>
      <c r="E25" s="2"/>
      <c r="F25" s="2"/>
      <c r="G25" s="2"/>
      <c r="H25" s="2"/>
      <c r="I25" s="2"/>
      <c r="J25" s="2"/>
      <c r="K25" s="2"/>
      <c r="L25" s="2"/>
      <c r="M25" s="2"/>
      <c r="N25" s="27"/>
    </row>
    <row r="26" spans="1:14" x14ac:dyDescent="0.25">
      <c r="A26" s="1"/>
      <c r="B26" s="39" t="s">
        <v>0</v>
      </c>
      <c r="C26" s="43"/>
      <c r="D26" s="43"/>
      <c r="E26" s="43"/>
      <c r="F26" s="43"/>
      <c r="G26" s="40"/>
      <c r="H26" s="41" t="s">
        <v>1</v>
      </c>
      <c r="I26" s="44"/>
      <c r="J26" s="44"/>
      <c r="K26" s="44"/>
      <c r="L26" s="44"/>
      <c r="M26" s="42"/>
      <c r="N26" s="27"/>
    </row>
    <row r="27" spans="1:14" ht="15.75" thickBot="1" x14ac:dyDescent="0.3">
      <c r="A27" s="1"/>
      <c r="B27" s="39" t="s">
        <v>12</v>
      </c>
      <c r="C27" s="40"/>
      <c r="D27" s="3" t="s">
        <v>13</v>
      </c>
      <c r="E27" s="3"/>
      <c r="F27" s="3"/>
      <c r="G27" s="18"/>
      <c r="H27" s="41" t="s">
        <v>12</v>
      </c>
      <c r="I27" s="42"/>
      <c r="J27" s="6" t="s">
        <v>13</v>
      </c>
      <c r="K27" s="6"/>
      <c r="L27" s="6"/>
      <c r="M27" s="19"/>
      <c r="N27" s="27"/>
    </row>
    <row r="28" spans="1:14" ht="18.75" x14ac:dyDescent="0.3">
      <c r="A28" s="1"/>
      <c r="B28" s="3" t="s">
        <v>2</v>
      </c>
      <c r="C28" s="3" t="s">
        <v>3</v>
      </c>
      <c r="D28" s="3" t="s">
        <v>2</v>
      </c>
      <c r="E28" s="3" t="s">
        <v>3</v>
      </c>
      <c r="F28" s="12" t="s">
        <v>15</v>
      </c>
      <c r="G28" s="20" t="s">
        <v>14</v>
      </c>
      <c r="H28" s="16" t="s">
        <v>2</v>
      </c>
      <c r="I28" s="6" t="s">
        <v>3</v>
      </c>
      <c r="J28" s="6" t="s">
        <v>2</v>
      </c>
      <c r="K28" s="6" t="s">
        <v>3</v>
      </c>
      <c r="L28" s="14" t="s">
        <v>15</v>
      </c>
      <c r="M28" s="23" t="s">
        <v>14</v>
      </c>
      <c r="N28" s="27"/>
    </row>
    <row r="29" spans="1:14" x14ac:dyDescent="0.25">
      <c r="A29" s="1" t="s">
        <v>4</v>
      </c>
      <c r="B29" s="4">
        <v>37</v>
      </c>
      <c r="C29" s="5">
        <f t="shared" ref="C29:C34" si="23">((B29/55)*100)</f>
        <v>67.272727272727266</v>
      </c>
      <c r="D29" s="4">
        <v>45</v>
      </c>
      <c r="E29" s="5">
        <f t="shared" ref="E29:E34" si="24">((D29/55)*100)</f>
        <v>81.818181818181827</v>
      </c>
      <c r="F29" s="13">
        <f t="shared" ref="F29:F32" si="25">B29+D29</f>
        <v>82</v>
      </c>
      <c r="G29" s="21">
        <f t="shared" ref="G29:G34" si="26">((F29/110)*100)</f>
        <v>74.545454545454547</v>
      </c>
      <c r="H29" s="17">
        <v>18</v>
      </c>
      <c r="I29" s="8">
        <f t="shared" ref="I29:I34" si="27">((H29/55)*100)</f>
        <v>32.727272727272727</v>
      </c>
      <c r="J29" s="7">
        <v>10</v>
      </c>
      <c r="K29" s="8">
        <f t="shared" ref="K29:K34" si="28">((J29/55)*100)</f>
        <v>18.181818181818183</v>
      </c>
      <c r="L29" s="15">
        <f t="shared" ref="L29:L32" si="29">H29+J29</f>
        <v>28</v>
      </c>
      <c r="M29" s="24">
        <f t="shared" ref="M29:M34" si="30">((L29/110)*100)</f>
        <v>25.454545454545453</v>
      </c>
      <c r="N29" s="27">
        <f t="shared" si="10"/>
        <v>100</v>
      </c>
    </row>
    <row r="30" spans="1:14" x14ac:dyDescent="0.25">
      <c r="A30" s="1" t="s">
        <v>5</v>
      </c>
      <c r="B30" s="4">
        <v>40</v>
      </c>
      <c r="C30" s="5">
        <f t="shared" si="23"/>
        <v>72.727272727272734</v>
      </c>
      <c r="D30" s="4">
        <v>41</v>
      </c>
      <c r="E30" s="5">
        <f t="shared" si="24"/>
        <v>74.545454545454547</v>
      </c>
      <c r="F30" s="13">
        <f t="shared" si="25"/>
        <v>81</v>
      </c>
      <c r="G30" s="21">
        <f t="shared" si="26"/>
        <v>73.636363636363626</v>
      </c>
      <c r="H30" s="17">
        <v>15</v>
      </c>
      <c r="I30" s="8">
        <f t="shared" si="27"/>
        <v>27.27272727272727</v>
      </c>
      <c r="J30" s="7">
        <v>14</v>
      </c>
      <c r="K30" s="8">
        <f t="shared" si="28"/>
        <v>25.454545454545453</v>
      </c>
      <c r="L30" s="15">
        <f t="shared" si="29"/>
        <v>29</v>
      </c>
      <c r="M30" s="24">
        <f t="shared" si="30"/>
        <v>26.36363636363636</v>
      </c>
      <c r="N30" s="27">
        <f t="shared" si="10"/>
        <v>99.999999999999986</v>
      </c>
    </row>
    <row r="31" spans="1:14" x14ac:dyDescent="0.25">
      <c r="A31" s="1" t="s">
        <v>6</v>
      </c>
      <c r="B31" s="4">
        <v>45</v>
      </c>
      <c r="C31" s="5">
        <f t="shared" si="23"/>
        <v>81.818181818181827</v>
      </c>
      <c r="D31" s="4">
        <v>38</v>
      </c>
      <c r="E31" s="5">
        <f t="shared" si="24"/>
        <v>69.090909090909093</v>
      </c>
      <c r="F31" s="13">
        <f t="shared" si="25"/>
        <v>83</v>
      </c>
      <c r="G31" s="21">
        <f t="shared" si="26"/>
        <v>75.454545454545453</v>
      </c>
      <c r="H31" s="17">
        <v>10</v>
      </c>
      <c r="I31" s="8">
        <f t="shared" si="27"/>
        <v>18.181818181818183</v>
      </c>
      <c r="J31" s="7">
        <v>17</v>
      </c>
      <c r="K31" s="8">
        <f t="shared" si="28"/>
        <v>30.909090909090907</v>
      </c>
      <c r="L31" s="15">
        <f t="shared" si="29"/>
        <v>27</v>
      </c>
      <c r="M31" s="24">
        <f t="shared" si="30"/>
        <v>24.545454545454547</v>
      </c>
      <c r="N31" s="27">
        <f t="shared" si="10"/>
        <v>100</v>
      </c>
    </row>
    <row r="32" spans="1:14" x14ac:dyDescent="0.25">
      <c r="A32" s="1" t="s">
        <v>7</v>
      </c>
      <c r="B32" s="4">
        <v>45</v>
      </c>
      <c r="C32" s="5">
        <f t="shared" si="23"/>
        <v>81.818181818181827</v>
      </c>
      <c r="D32" s="4">
        <v>31</v>
      </c>
      <c r="E32" s="5">
        <f t="shared" si="24"/>
        <v>56.36363636363636</v>
      </c>
      <c r="F32" s="13">
        <f t="shared" si="25"/>
        <v>76</v>
      </c>
      <c r="G32" s="21">
        <f t="shared" si="26"/>
        <v>69.090909090909093</v>
      </c>
      <c r="H32" s="17">
        <v>10</v>
      </c>
      <c r="I32" s="8">
        <f t="shared" si="27"/>
        <v>18.181818181818183</v>
      </c>
      <c r="J32" s="7">
        <v>24</v>
      </c>
      <c r="K32" s="8">
        <f t="shared" si="28"/>
        <v>43.636363636363633</v>
      </c>
      <c r="L32" s="15">
        <f t="shared" si="29"/>
        <v>34</v>
      </c>
      <c r="M32" s="24">
        <f t="shared" si="30"/>
        <v>30.909090909090907</v>
      </c>
      <c r="N32" s="27">
        <f t="shared" si="10"/>
        <v>100</v>
      </c>
    </row>
    <row r="33" spans="1:14" x14ac:dyDescent="0.25">
      <c r="A33" s="1" t="s">
        <v>8</v>
      </c>
      <c r="B33" s="4">
        <v>40</v>
      </c>
      <c r="C33" s="5">
        <f t="shared" si="23"/>
        <v>72.727272727272734</v>
      </c>
      <c r="D33" s="4">
        <v>41</v>
      </c>
      <c r="E33" s="5">
        <f t="shared" si="24"/>
        <v>74.545454545454547</v>
      </c>
      <c r="F33" s="13">
        <f>B33+D33</f>
        <v>81</v>
      </c>
      <c r="G33" s="21">
        <f t="shared" si="26"/>
        <v>73.636363636363626</v>
      </c>
      <c r="H33" s="17">
        <v>15</v>
      </c>
      <c r="I33" s="8">
        <f t="shared" si="27"/>
        <v>27.27272727272727</v>
      </c>
      <c r="J33" s="7">
        <v>14</v>
      </c>
      <c r="K33" s="8">
        <f t="shared" si="28"/>
        <v>25.454545454545453</v>
      </c>
      <c r="L33" s="15">
        <f>H33+J33</f>
        <v>29</v>
      </c>
      <c r="M33" s="24">
        <f t="shared" si="30"/>
        <v>26.36363636363636</v>
      </c>
      <c r="N33" s="27">
        <f t="shared" si="10"/>
        <v>99.999999999999986</v>
      </c>
    </row>
    <row r="34" spans="1:14" x14ac:dyDescent="0.25">
      <c r="A34" s="1" t="s">
        <v>9</v>
      </c>
      <c r="B34" s="4">
        <v>41</v>
      </c>
      <c r="C34" s="5">
        <f t="shared" si="23"/>
        <v>74.545454545454547</v>
      </c>
      <c r="D34" s="4">
        <v>33</v>
      </c>
      <c r="E34" s="5">
        <f t="shared" si="24"/>
        <v>60</v>
      </c>
      <c r="F34" s="13">
        <f>B34+D34</f>
        <v>74</v>
      </c>
      <c r="G34" s="21">
        <f t="shared" si="26"/>
        <v>67.272727272727266</v>
      </c>
      <c r="H34" s="17">
        <v>14</v>
      </c>
      <c r="I34" s="8">
        <f t="shared" si="27"/>
        <v>25.454545454545453</v>
      </c>
      <c r="J34" s="7">
        <v>22</v>
      </c>
      <c r="K34" s="8">
        <f t="shared" si="28"/>
        <v>40</v>
      </c>
      <c r="L34" s="15">
        <f>H34+J34</f>
        <v>36</v>
      </c>
      <c r="M34" s="24">
        <f t="shared" si="30"/>
        <v>32.727272727272727</v>
      </c>
      <c r="N34" s="27">
        <f t="shared" si="10"/>
        <v>100</v>
      </c>
    </row>
    <row r="37" spans="1:14" x14ac:dyDescent="0.25">
      <c r="A37" s="26" t="s">
        <v>16</v>
      </c>
    </row>
    <row r="38" spans="1:14" x14ac:dyDescent="0.25">
      <c r="A38" s="26" t="s">
        <v>17</v>
      </c>
    </row>
    <row r="39" spans="1:14" x14ac:dyDescent="0.25">
      <c r="A39" s="26" t="s">
        <v>18</v>
      </c>
    </row>
    <row r="40" spans="1:14" x14ac:dyDescent="0.25">
      <c r="A40" s="26" t="s">
        <v>19</v>
      </c>
    </row>
  </sheetData>
  <mergeCells count="12">
    <mergeCell ref="B16:C16"/>
    <mergeCell ref="H16:I16"/>
    <mergeCell ref="B26:G26"/>
    <mergeCell ref="H26:M26"/>
    <mergeCell ref="B27:C27"/>
    <mergeCell ref="H27:I27"/>
    <mergeCell ref="B4:G4"/>
    <mergeCell ref="H4:M4"/>
    <mergeCell ref="B5:C5"/>
    <mergeCell ref="H5:I5"/>
    <mergeCell ref="B15:G15"/>
    <mergeCell ref="H15:M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70" zoomScaleNormal="70" workbookViewId="0">
      <selection activeCell="D45" sqref="D45"/>
    </sheetView>
  </sheetViews>
  <sheetFormatPr defaultRowHeight="15" x14ac:dyDescent="0.25"/>
  <cols>
    <col min="1" max="1" width="12.140625" customWidth="1"/>
    <col min="3" max="3" width="10.5703125" bestFit="1" customWidth="1"/>
    <col min="6" max="6" width="10" customWidth="1"/>
    <col min="7" max="7" width="11" customWidth="1"/>
    <col min="13" max="13" width="10.7109375" customWidth="1"/>
    <col min="16" max="16" width="9.28515625" bestFit="1" customWidth="1"/>
  </cols>
  <sheetData>
    <row r="1" spans="1:19" s="2" customFormat="1" ht="23.25" x14ac:dyDescent="0.35">
      <c r="A1" s="11" t="s">
        <v>22</v>
      </c>
    </row>
    <row r="2" spans="1:19" ht="21" x14ac:dyDescent="0.35">
      <c r="A2" s="9" t="s">
        <v>10</v>
      </c>
      <c r="B2" s="9" t="s">
        <v>21</v>
      </c>
      <c r="C2" s="2"/>
      <c r="D2" s="2"/>
      <c r="E2" s="2"/>
      <c r="F2" s="2"/>
      <c r="G2" s="2"/>
      <c r="H2" s="2"/>
      <c r="I2" s="2"/>
      <c r="J2" s="2"/>
      <c r="K2" s="2"/>
      <c r="L2" s="2"/>
      <c r="M2" s="2"/>
    </row>
    <row r="3" spans="1:19" ht="18.75" x14ac:dyDescent="0.3">
      <c r="A3" s="2"/>
      <c r="B3" s="10" t="s">
        <v>23</v>
      </c>
      <c r="C3" s="2"/>
      <c r="D3" s="2"/>
      <c r="E3" s="2"/>
      <c r="F3" s="2"/>
      <c r="G3" s="2"/>
      <c r="H3" s="2"/>
      <c r="I3" s="2"/>
      <c r="J3" s="2"/>
      <c r="K3" s="2"/>
      <c r="L3" s="2"/>
      <c r="M3" s="2"/>
    </row>
    <row r="4" spans="1:19" s="2" customFormat="1" x14ac:dyDescent="0.25">
      <c r="A4" s="1"/>
      <c r="B4" s="39" t="s">
        <v>0</v>
      </c>
      <c r="C4" s="43"/>
      <c r="D4" s="43"/>
      <c r="E4" s="43"/>
      <c r="F4" s="43"/>
      <c r="G4" s="40"/>
      <c r="H4" s="41" t="s">
        <v>1</v>
      </c>
      <c r="I4" s="44"/>
      <c r="J4" s="44"/>
      <c r="K4" s="44"/>
      <c r="L4" s="44"/>
      <c r="M4" s="42"/>
      <c r="O4" s="34" t="s">
        <v>0</v>
      </c>
      <c r="P4" s="34"/>
      <c r="Q4" s="6" t="s">
        <v>1</v>
      </c>
      <c r="R4" s="6"/>
      <c r="S4" s="1" t="s">
        <v>27</v>
      </c>
    </row>
    <row r="5" spans="1:19" ht="15.75" thickBot="1" x14ac:dyDescent="0.3">
      <c r="A5" s="1"/>
      <c r="B5" s="39" t="s">
        <v>12</v>
      </c>
      <c r="C5" s="40"/>
      <c r="D5" s="3" t="s">
        <v>13</v>
      </c>
      <c r="E5" s="3"/>
      <c r="F5" s="3"/>
      <c r="G5" s="18"/>
      <c r="H5" s="41" t="s">
        <v>12</v>
      </c>
      <c r="I5" s="42"/>
      <c r="J5" s="6" t="s">
        <v>13</v>
      </c>
      <c r="K5" s="6"/>
      <c r="L5" s="6"/>
      <c r="M5" s="19"/>
      <c r="O5" s="34" t="s">
        <v>26</v>
      </c>
      <c r="P5" s="35"/>
      <c r="Q5" s="7" t="s">
        <v>26</v>
      </c>
      <c r="R5" s="7"/>
      <c r="S5" s="36" t="s">
        <v>26</v>
      </c>
    </row>
    <row r="6" spans="1:19" ht="18.75" x14ac:dyDescent="0.3">
      <c r="A6" s="1"/>
      <c r="B6" s="3" t="s">
        <v>2</v>
      </c>
      <c r="C6" s="3" t="s">
        <v>3</v>
      </c>
      <c r="D6" s="3" t="s">
        <v>2</v>
      </c>
      <c r="E6" s="3" t="s">
        <v>3</v>
      </c>
      <c r="F6" s="12" t="s">
        <v>15</v>
      </c>
      <c r="G6" s="20" t="s">
        <v>14</v>
      </c>
      <c r="H6" s="16" t="s">
        <v>2</v>
      </c>
      <c r="I6" s="6" t="s">
        <v>3</v>
      </c>
      <c r="J6" s="6" t="s">
        <v>2</v>
      </c>
      <c r="K6" s="6" t="s">
        <v>3</v>
      </c>
      <c r="L6" s="14" t="s">
        <v>15</v>
      </c>
      <c r="M6" s="23" t="s">
        <v>14</v>
      </c>
      <c r="O6" s="34" t="s">
        <v>2</v>
      </c>
      <c r="P6" s="34" t="s">
        <v>3</v>
      </c>
      <c r="Q6" s="6" t="s">
        <v>2</v>
      </c>
      <c r="R6" s="6" t="s">
        <v>3</v>
      </c>
      <c r="S6" s="36"/>
    </row>
    <row r="7" spans="1:19" x14ac:dyDescent="0.25">
      <c r="A7" s="1" t="s">
        <v>4</v>
      </c>
      <c r="B7" s="4">
        <v>14</v>
      </c>
      <c r="C7" s="5">
        <f>((B7/33)*100)</f>
        <v>42.424242424242422</v>
      </c>
      <c r="D7" s="4">
        <v>13</v>
      </c>
      <c r="E7" s="5">
        <f>((D7/33)*100)</f>
        <v>39.393939393939391</v>
      </c>
      <c r="F7" s="13">
        <f t="shared" ref="F7:F10" si="0">B7+D7</f>
        <v>27</v>
      </c>
      <c r="G7" s="21">
        <f>((F7/66)*100)</f>
        <v>40.909090909090914</v>
      </c>
      <c r="H7" s="17">
        <v>19</v>
      </c>
      <c r="I7" s="8">
        <f>((H7/33)*100)</f>
        <v>57.575757575757578</v>
      </c>
      <c r="J7" s="7">
        <v>20</v>
      </c>
      <c r="K7" s="8">
        <f>((J7/33)*100)</f>
        <v>60.606060606060609</v>
      </c>
      <c r="L7" s="15">
        <f t="shared" ref="L7:L12" si="1">H7+J7</f>
        <v>39</v>
      </c>
      <c r="M7" s="24">
        <f>((L7/66)*100)</f>
        <v>59.090909090909093</v>
      </c>
      <c r="N7" s="27">
        <f>G7+M7</f>
        <v>100</v>
      </c>
      <c r="O7" s="35">
        <v>10</v>
      </c>
      <c r="P7" s="37">
        <f>(O7/S7)*100</f>
        <v>26.315789473684209</v>
      </c>
      <c r="Q7" s="7">
        <v>28</v>
      </c>
      <c r="R7" s="8">
        <f>(Q7/S7)*100</f>
        <v>73.68421052631578</v>
      </c>
      <c r="S7" s="36">
        <f>O7+Q7</f>
        <v>38</v>
      </c>
    </row>
    <row r="8" spans="1:19" x14ac:dyDescent="0.25">
      <c r="A8" s="1" t="s">
        <v>5</v>
      </c>
      <c r="B8" s="4">
        <v>11</v>
      </c>
      <c r="C8" s="5">
        <f t="shared" ref="C8:E11" si="2">((B8/33)*100)</f>
        <v>33.333333333333329</v>
      </c>
      <c r="D8" s="4">
        <v>12</v>
      </c>
      <c r="E8" s="5">
        <f t="shared" si="2"/>
        <v>36.363636363636367</v>
      </c>
      <c r="F8" s="13">
        <f t="shared" si="0"/>
        <v>23</v>
      </c>
      <c r="G8" s="21">
        <f t="shared" ref="G8:G11" si="3">((F8/66)*100)</f>
        <v>34.848484848484851</v>
      </c>
      <c r="H8" s="17">
        <v>22</v>
      </c>
      <c r="I8" s="8">
        <f t="shared" ref="I8:K11" si="4">((H8/33)*100)</f>
        <v>66.666666666666657</v>
      </c>
      <c r="J8" s="7">
        <v>21</v>
      </c>
      <c r="K8" s="8">
        <f t="shared" si="4"/>
        <v>63.636363636363633</v>
      </c>
      <c r="L8" s="15">
        <f t="shared" si="1"/>
        <v>43</v>
      </c>
      <c r="M8" s="24">
        <f t="shared" ref="M8:M11" si="5">((L8/66)*100)</f>
        <v>65.151515151515156</v>
      </c>
      <c r="N8" s="27">
        <f t="shared" ref="N8:N34" si="6">G8+M8</f>
        <v>100</v>
      </c>
      <c r="O8" s="35">
        <v>8</v>
      </c>
      <c r="P8" s="37">
        <f t="shared" ref="P8:P11" si="7">(O8/S8)*100</f>
        <v>20.512820512820511</v>
      </c>
      <c r="Q8" s="7">
        <v>31</v>
      </c>
      <c r="R8" s="8">
        <f t="shared" ref="R8:R11" si="8">(Q8/S8)*100</f>
        <v>79.487179487179489</v>
      </c>
      <c r="S8" s="36">
        <f t="shared" ref="S8:S12" si="9">O8+Q8</f>
        <v>39</v>
      </c>
    </row>
    <row r="9" spans="1:19" x14ac:dyDescent="0.25">
      <c r="A9" s="1" t="s">
        <v>6</v>
      </c>
      <c r="B9" s="4">
        <v>14</v>
      </c>
      <c r="C9" s="5">
        <f t="shared" si="2"/>
        <v>42.424242424242422</v>
      </c>
      <c r="D9" s="4">
        <v>6</v>
      </c>
      <c r="E9" s="5">
        <f t="shared" si="2"/>
        <v>18.181818181818183</v>
      </c>
      <c r="F9" s="13">
        <f t="shared" si="0"/>
        <v>20</v>
      </c>
      <c r="G9" s="21">
        <f t="shared" si="3"/>
        <v>30.303030303030305</v>
      </c>
      <c r="H9" s="17">
        <v>19</v>
      </c>
      <c r="I9" s="8">
        <f t="shared" si="4"/>
        <v>57.575757575757578</v>
      </c>
      <c r="J9" s="7">
        <v>27</v>
      </c>
      <c r="K9" s="8">
        <f t="shared" si="4"/>
        <v>81.818181818181827</v>
      </c>
      <c r="L9" s="15">
        <f t="shared" si="1"/>
        <v>46</v>
      </c>
      <c r="M9" s="24">
        <f t="shared" si="5"/>
        <v>69.696969696969703</v>
      </c>
      <c r="N9" s="27">
        <f t="shared" si="6"/>
        <v>100</v>
      </c>
      <c r="O9" s="35">
        <v>6</v>
      </c>
      <c r="P9" s="37">
        <f t="shared" si="7"/>
        <v>17.142857142857142</v>
      </c>
      <c r="Q9" s="7">
        <v>29</v>
      </c>
      <c r="R9" s="8">
        <f t="shared" si="8"/>
        <v>82.857142857142861</v>
      </c>
      <c r="S9" s="36">
        <f t="shared" si="9"/>
        <v>35</v>
      </c>
    </row>
    <row r="10" spans="1:19" x14ac:dyDescent="0.25">
      <c r="A10" s="1" t="s">
        <v>7</v>
      </c>
      <c r="B10" s="4">
        <v>11</v>
      </c>
      <c r="C10" s="5">
        <f t="shared" si="2"/>
        <v>33.333333333333329</v>
      </c>
      <c r="D10" s="4">
        <v>8</v>
      </c>
      <c r="E10" s="5">
        <f t="shared" si="2"/>
        <v>24.242424242424242</v>
      </c>
      <c r="F10" s="13">
        <f t="shared" si="0"/>
        <v>19</v>
      </c>
      <c r="G10" s="21">
        <f t="shared" si="3"/>
        <v>28.787878787878789</v>
      </c>
      <c r="H10" s="17">
        <v>22</v>
      </c>
      <c r="I10" s="8">
        <f t="shared" si="4"/>
        <v>66.666666666666657</v>
      </c>
      <c r="J10" s="7">
        <v>25</v>
      </c>
      <c r="K10" s="8">
        <f t="shared" si="4"/>
        <v>75.757575757575751</v>
      </c>
      <c r="L10" s="15">
        <f t="shared" si="1"/>
        <v>47</v>
      </c>
      <c r="M10" s="24">
        <f t="shared" si="5"/>
        <v>71.212121212121218</v>
      </c>
      <c r="N10" s="27">
        <f t="shared" si="6"/>
        <v>100</v>
      </c>
      <c r="O10" s="35">
        <v>10</v>
      </c>
      <c r="P10" s="37">
        <f t="shared" si="7"/>
        <v>25</v>
      </c>
      <c r="Q10" s="7">
        <v>30</v>
      </c>
      <c r="R10" s="8">
        <f t="shared" si="8"/>
        <v>75</v>
      </c>
      <c r="S10" s="36">
        <f t="shared" si="9"/>
        <v>40</v>
      </c>
    </row>
    <row r="11" spans="1:19" x14ac:dyDescent="0.25">
      <c r="A11" s="1" t="s">
        <v>8</v>
      </c>
      <c r="B11" s="4">
        <v>15</v>
      </c>
      <c r="C11" s="5">
        <f t="shared" si="2"/>
        <v>45.454545454545453</v>
      </c>
      <c r="D11" s="4">
        <v>9</v>
      </c>
      <c r="E11" s="5">
        <f t="shared" si="2"/>
        <v>27.27272727272727</v>
      </c>
      <c r="F11" s="13">
        <f>B11+D11</f>
        <v>24</v>
      </c>
      <c r="G11" s="21">
        <f t="shared" si="3"/>
        <v>36.363636363636367</v>
      </c>
      <c r="H11" s="17">
        <v>18</v>
      </c>
      <c r="I11" s="8">
        <f t="shared" si="4"/>
        <v>54.54545454545454</v>
      </c>
      <c r="J11" s="7">
        <v>24</v>
      </c>
      <c r="K11" s="8">
        <f t="shared" si="4"/>
        <v>72.727272727272734</v>
      </c>
      <c r="L11" s="15">
        <f t="shared" si="1"/>
        <v>42</v>
      </c>
      <c r="M11" s="24">
        <f t="shared" si="5"/>
        <v>63.636363636363633</v>
      </c>
      <c r="N11" s="27">
        <f t="shared" si="6"/>
        <v>100</v>
      </c>
      <c r="O11" s="35">
        <v>17</v>
      </c>
      <c r="P11" s="37">
        <f t="shared" si="7"/>
        <v>22.368421052631579</v>
      </c>
      <c r="Q11" s="7">
        <v>59</v>
      </c>
      <c r="R11" s="8">
        <f t="shared" si="8"/>
        <v>77.631578947368425</v>
      </c>
      <c r="S11" s="36">
        <f t="shared" si="9"/>
        <v>76</v>
      </c>
    </row>
    <row r="12" spans="1:19" ht="15.75" thickBot="1" x14ac:dyDescent="0.3">
      <c r="A12" s="1" t="s">
        <v>9</v>
      </c>
      <c r="B12" s="28"/>
      <c r="C12" s="29">
        <f t="shared" ref="C12" si="10">((B12/30)*100)</f>
        <v>0</v>
      </c>
      <c r="D12" s="28"/>
      <c r="E12" s="29">
        <f t="shared" ref="E12" si="11">((D12/30)*100)</f>
        <v>0</v>
      </c>
      <c r="F12" s="30">
        <f t="shared" ref="F12" si="12">B12+D12</f>
        <v>0</v>
      </c>
      <c r="G12" s="31">
        <f t="shared" ref="G12" si="13">((F12/60)*100)</f>
        <v>0</v>
      </c>
      <c r="H12" s="32"/>
      <c r="I12" s="29">
        <f t="shared" ref="I12" si="14">((H12/30)*100)</f>
        <v>0</v>
      </c>
      <c r="J12" s="28"/>
      <c r="K12" s="29">
        <f t="shared" ref="K12" si="15">((J12/30)*100)</f>
        <v>0</v>
      </c>
      <c r="L12" s="30">
        <f t="shared" si="1"/>
        <v>0</v>
      </c>
      <c r="M12" s="31">
        <f t="shared" ref="M12" si="16">((L12/60)*100)</f>
        <v>0</v>
      </c>
      <c r="N12" s="27">
        <f t="shared" si="6"/>
        <v>0</v>
      </c>
      <c r="O12" s="28"/>
      <c r="P12" s="29"/>
      <c r="Q12" s="28"/>
      <c r="R12" s="29"/>
      <c r="S12" s="28">
        <f t="shared" si="9"/>
        <v>0</v>
      </c>
    </row>
    <row r="13" spans="1:19" x14ac:dyDescent="0.25">
      <c r="N13" s="27"/>
    </row>
    <row r="14" spans="1:19" ht="18.75" x14ac:dyDescent="0.3">
      <c r="A14" s="2"/>
      <c r="B14" s="10" t="s">
        <v>24</v>
      </c>
      <c r="C14" s="2"/>
      <c r="D14" s="2"/>
      <c r="E14" s="2"/>
      <c r="F14" s="2"/>
      <c r="G14" s="2"/>
      <c r="H14" s="2"/>
      <c r="I14" s="2"/>
      <c r="J14" s="2"/>
      <c r="K14" s="2"/>
      <c r="L14" s="2"/>
      <c r="M14" s="2"/>
      <c r="N14" s="27"/>
    </row>
    <row r="15" spans="1:19" x14ac:dyDescent="0.25">
      <c r="A15" s="1"/>
      <c r="B15" s="39" t="s">
        <v>0</v>
      </c>
      <c r="C15" s="43"/>
      <c r="D15" s="43"/>
      <c r="E15" s="43"/>
      <c r="F15" s="43"/>
      <c r="G15" s="40"/>
      <c r="H15" s="41" t="s">
        <v>1</v>
      </c>
      <c r="I15" s="44"/>
      <c r="J15" s="44"/>
      <c r="K15" s="44"/>
      <c r="L15" s="44"/>
      <c r="M15" s="42"/>
      <c r="N15" s="27"/>
    </row>
    <row r="16" spans="1:19" ht="15.75" thickBot="1" x14ac:dyDescent="0.3">
      <c r="A16" s="1"/>
      <c r="B16" s="39" t="s">
        <v>12</v>
      </c>
      <c r="C16" s="40"/>
      <c r="D16" s="3" t="s">
        <v>13</v>
      </c>
      <c r="E16" s="3"/>
      <c r="F16" s="3"/>
      <c r="G16" s="18"/>
      <c r="H16" s="41" t="s">
        <v>12</v>
      </c>
      <c r="I16" s="42"/>
      <c r="J16" s="6" t="s">
        <v>13</v>
      </c>
      <c r="K16" s="6"/>
      <c r="L16" s="6"/>
      <c r="M16" s="19"/>
      <c r="N16" s="27"/>
    </row>
    <row r="17" spans="1:14" ht="18.75" x14ac:dyDescent="0.3">
      <c r="A17" s="1"/>
      <c r="B17" s="3" t="s">
        <v>2</v>
      </c>
      <c r="C17" s="3" t="s">
        <v>3</v>
      </c>
      <c r="D17" s="3" t="s">
        <v>2</v>
      </c>
      <c r="E17" s="3" t="s">
        <v>3</v>
      </c>
      <c r="F17" s="12" t="s">
        <v>15</v>
      </c>
      <c r="G17" s="20" t="s">
        <v>14</v>
      </c>
      <c r="H17" s="16" t="s">
        <v>2</v>
      </c>
      <c r="I17" s="6" t="s">
        <v>3</v>
      </c>
      <c r="J17" s="6" t="s">
        <v>2</v>
      </c>
      <c r="K17" s="6" t="s">
        <v>3</v>
      </c>
      <c r="L17" s="14" t="s">
        <v>15</v>
      </c>
      <c r="M17" s="23" t="s">
        <v>14</v>
      </c>
      <c r="N17" s="27"/>
    </row>
    <row r="18" spans="1:14" x14ac:dyDescent="0.25">
      <c r="A18" s="1" t="s">
        <v>4</v>
      </c>
      <c r="B18" s="4">
        <v>19</v>
      </c>
      <c r="C18" s="5">
        <f>((B18/33)*100)</f>
        <v>57.575757575757578</v>
      </c>
      <c r="D18" s="4">
        <v>16</v>
      </c>
      <c r="E18" s="5">
        <f>((D18/33)*100)</f>
        <v>48.484848484848484</v>
      </c>
      <c r="F18" s="13">
        <f t="shared" ref="F18:F21" si="17">B18+D18</f>
        <v>35</v>
      </c>
      <c r="G18" s="21">
        <f>((F18/66)*100)</f>
        <v>53.030303030303031</v>
      </c>
      <c r="H18" s="17">
        <v>14</v>
      </c>
      <c r="I18" s="8">
        <f>((H18/33)*100)</f>
        <v>42.424242424242422</v>
      </c>
      <c r="J18" s="7">
        <v>17</v>
      </c>
      <c r="K18" s="8">
        <f>((J18/33)*100)</f>
        <v>51.515151515151516</v>
      </c>
      <c r="L18" s="15">
        <f t="shared" ref="L18:L21" si="18">H18+J18</f>
        <v>31</v>
      </c>
      <c r="M18" s="24">
        <f>((L18/66)*100)</f>
        <v>46.969696969696969</v>
      </c>
      <c r="N18" s="27">
        <f t="shared" si="6"/>
        <v>100</v>
      </c>
    </row>
    <row r="19" spans="1:14" x14ac:dyDescent="0.25">
      <c r="A19" s="1" t="s">
        <v>5</v>
      </c>
      <c r="B19" s="4">
        <v>14</v>
      </c>
      <c r="C19" s="5">
        <f t="shared" ref="C19" si="19">((B19/33)*100)</f>
        <v>42.424242424242422</v>
      </c>
      <c r="D19" s="4">
        <v>15</v>
      </c>
      <c r="E19" s="5">
        <f t="shared" ref="E19" si="20">((D19/33)*100)</f>
        <v>45.454545454545453</v>
      </c>
      <c r="F19" s="13">
        <f t="shared" si="17"/>
        <v>29</v>
      </c>
      <c r="G19" s="21">
        <f t="shared" ref="G19:G22" si="21">((F19/66)*100)</f>
        <v>43.939393939393938</v>
      </c>
      <c r="H19" s="17">
        <v>19</v>
      </c>
      <c r="I19" s="8">
        <f t="shared" ref="I19" si="22">((H19/33)*100)</f>
        <v>57.575757575757578</v>
      </c>
      <c r="J19" s="7">
        <v>18</v>
      </c>
      <c r="K19" s="8">
        <f t="shared" ref="K19" si="23">((J19/33)*100)</f>
        <v>54.54545454545454</v>
      </c>
      <c r="L19" s="15">
        <f t="shared" si="18"/>
        <v>37</v>
      </c>
      <c r="M19" s="24">
        <f t="shared" ref="M19:M22" si="24">((L19/66)*100)</f>
        <v>56.060606060606055</v>
      </c>
      <c r="N19" s="27">
        <f t="shared" si="6"/>
        <v>100</v>
      </c>
    </row>
    <row r="20" spans="1:14" x14ac:dyDescent="0.25">
      <c r="A20" s="1" t="s">
        <v>6</v>
      </c>
      <c r="B20" s="4">
        <v>17</v>
      </c>
      <c r="C20" s="5">
        <f t="shared" ref="C20" si="25">((B20/33)*100)</f>
        <v>51.515151515151516</v>
      </c>
      <c r="D20" s="4">
        <v>10</v>
      </c>
      <c r="E20" s="5">
        <f t="shared" ref="E20" si="26">((D20/33)*100)</f>
        <v>30.303030303030305</v>
      </c>
      <c r="F20" s="13">
        <f t="shared" si="17"/>
        <v>27</v>
      </c>
      <c r="G20" s="21">
        <f t="shared" si="21"/>
        <v>40.909090909090914</v>
      </c>
      <c r="H20" s="17">
        <v>16</v>
      </c>
      <c r="I20" s="8">
        <f t="shared" ref="I20" si="27">((H20/33)*100)</f>
        <v>48.484848484848484</v>
      </c>
      <c r="J20" s="7">
        <v>23</v>
      </c>
      <c r="K20" s="8">
        <f t="shared" ref="K20" si="28">((J20/33)*100)</f>
        <v>69.696969696969703</v>
      </c>
      <c r="L20" s="15">
        <f t="shared" si="18"/>
        <v>39</v>
      </c>
      <c r="M20" s="24">
        <f t="shared" si="24"/>
        <v>59.090909090909093</v>
      </c>
      <c r="N20" s="27">
        <f t="shared" si="6"/>
        <v>100</v>
      </c>
    </row>
    <row r="21" spans="1:14" x14ac:dyDescent="0.25">
      <c r="A21" s="1" t="s">
        <v>7</v>
      </c>
      <c r="B21" s="4">
        <v>14</v>
      </c>
      <c r="C21" s="5">
        <f t="shared" ref="C21" si="29">((B21/33)*100)</f>
        <v>42.424242424242422</v>
      </c>
      <c r="D21" s="4">
        <v>13</v>
      </c>
      <c r="E21" s="5">
        <f t="shared" ref="E21" si="30">((D21/33)*100)</f>
        <v>39.393939393939391</v>
      </c>
      <c r="F21" s="13">
        <f t="shared" si="17"/>
        <v>27</v>
      </c>
      <c r="G21" s="21">
        <f t="shared" si="21"/>
        <v>40.909090909090914</v>
      </c>
      <c r="H21" s="17">
        <v>19</v>
      </c>
      <c r="I21" s="8">
        <f t="shared" ref="I21" si="31">((H21/33)*100)</f>
        <v>57.575757575757578</v>
      </c>
      <c r="J21" s="7">
        <v>20</v>
      </c>
      <c r="K21" s="8">
        <f t="shared" ref="K21" si="32">((J21/33)*100)</f>
        <v>60.606060606060609</v>
      </c>
      <c r="L21" s="15">
        <f t="shared" si="18"/>
        <v>39</v>
      </c>
      <c r="M21" s="24">
        <f t="shared" si="24"/>
        <v>59.090909090909093</v>
      </c>
      <c r="N21" s="27">
        <f t="shared" si="6"/>
        <v>100</v>
      </c>
    </row>
    <row r="22" spans="1:14" x14ac:dyDescent="0.25">
      <c r="A22" s="1" t="s">
        <v>8</v>
      </c>
      <c r="B22" s="4">
        <v>17</v>
      </c>
      <c r="C22" s="5">
        <f t="shared" ref="C22" si="33">((B22/33)*100)</f>
        <v>51.515151515151516</v>
      </c>
      <c r="D22" s="4">
        <v>11</v>
      </c>
      <c r="E22" s="5">
        <f t="shared" ref="E22" si="34">((D22/33)*100)</f>
        <v>33.333333333333329</v>
      </c>
      <c r="F22" s="13">
        <f>B22+D22</f>
        <v>28</v>
      </c>
      <c r="G22" s="21">
        <f t="shared" si="21"/>
        <v>42.424242424242422</v>
      </c>
      <c r="H22" s="17">
        <v>16</v>
      </c>
      <c r="I22" s="8">
        <f t="shared" ref="I22" si="35">((H22/33)*100)</f>
        <v>48.484848484848484</v>
      </c>
      <c r="J22" s="7">
        <v>22</v>
      </c>
      <c r="K22" s="8">
        <f t="shared" ref="K22" si="36">((J22/33)*100)</f>
        <v>66.666666666666657</v>
      </c>
      <c r="L22" s="15">
        <f>H22+J22</f>
        <v>38</v>
      </c>
      <c r="M22" s="24">
        <f t="shared" si="24"/>
        <v>57.575757575757578</v>
      </c>
      <c r="N22" s="27">
        <f t="shared" si="6"/>
        <v>100</v>
      </c>
    </row>
    <row r="23" spans="1:14" ht="15.75" thickBot="1" x14ac:dyDescent="0.3">
      <c r="A23" s="1" t="s">
        <v>9</v>
      </c>
      <c r="B23" s="28"/>
      <c r="C23" s="29">
        <f t="shared" ref="C23" si="37">((B23/30)*100)</f>
        <v>0</v>
      </c>
      <c r="D23" s="28"/>
      <c r="E23" s="29">
        <f t="shared" ref="E23" si="38">((D23/30)*100)</f>
        <v>0</v>
      </c>
      <c r="F23" s="30">
        <f>B23+D23</f>
        <v>0</v>
      </c>
      <c r="G23" s="31">
        <f>((F23/60)*100)</f>
        <v>0</v>
      </c>
      <c r="H23" s="32"/>
      <c r="I23" s="29">
        <f t="shared" ref="I23" si="39">((H23/30)*100)</f>
        <v>0</v>
      </c>
      <c r="J23" s="28"/>
      <c r="K23" s="29">
        <f t="shared" ref="K23" si="40">((J23/30)*100)</f>
        <v>0</v>
      </c>
      <c r="L23" s="30">
        <f>H23+J23</f>
        <v>0</v>
      </c>
      <c r="M23" s="31">
        <f>((L23/60)*100)</f>
        <v>0</v>
      </c>
      <c r="N23" s="27">
        <f t="shared" si="6"/>
        <v>0</v>
      </c>
    </row>
    <row r="24" spans="1:14" x14ac:dyDescent="0.25">
      <c r="N24" s="27"/>
    </row>
    <row r="25" spans="1:14" ht="18.75" x14ac:dyDescent="0.3">
      <c r="A25" s="2"/>
      <c r="B25" s="10" t="s">
        <v>25</v>
      </c>
      <c r="C25" s="2"/>
      <c r="D25" s="2"/>
      <c r="E25" s="2"/>
      <c r="F25" s="2"/>
      <c r="G25" s="2"/>
      <c r="H25" s="2"/>
      <c r="I25" s="2"/>
      <c r="J25" s="2"/>
      <c r="K25" s="2"/>
      <c r="L25" s="2"/>
      <c r="M25" s="2"/>
      <c r="N25" s="27"/>
    </row>
    <row r="26" spans="1:14" x14ac:dyDescent="0.25">
      <c r="A26" s="1"/>
      <c r="B26" s="39" t="s">
        <v>0</v>
      </c>
      <c r="C26" s="43"/>
      <c r="D26" s="43"/>
      <c r="E26" s="43"/>
      <c r="F26" s="43"/>
      <c r="G26" s="40"/>
      <c r="H26" s="41" t="s">
        <v>1</v>
      </c>
      <c r="I26" s="44"/>
      <c r="J26" s="44"/>
      <c r="K26" s="44"/>
      <c r="L26" s="44"/>
      <c r="M26" s="42"/>
      <c r="N26" s="27"/>
    </row>
    <row r="27" spans="1:14" ht="15.75" thickBot="1" x14ac:dyDescent="0.3">
      <c r="A27" s="1"/>
      <c r="B27" s="39" t="s">
        <v>12</v>
      </c>
      <c r="C27" s="40"/>
      <c r="D27" s="3" t="s">
        <v>13</v>
      </c>
      <c r="E27" s="3"/>
      <c r="F27" s="3"/>
      <c r="G27" s="18"/>
      <c r="H27" s="41" t="s">
        <v>12</v>
      </c>
      <c r="I27" s="42"/>
      <c r="J27" s="6" t="s">
        <v>13</v>
      </c>
      <c r="K27" s="6"/>
      <c r="L27" s="6"/>
      <c r="M27" s="19"/>
      <c r="N27" s="27"/>
    </row>
    <row r="28" spans="1:14" ht="18.75" x14ac:dyDescent="0.3">
      <c r="A28" s="1"/>
      <c r="B28" s="3" t="s">
        <v>2</v>
      </c>
      <c r="C28" s="3" t="s">
        <v>3</v>
      </c>
      <c r="D28" s="3" t="s">
        <v>2</v>
      </c>
      <c r="E28" s="3" t="s">
        <v>3</v>
      </c>
      <c r="F28" s="12" t="s">
        <v>15</v>
      </c>
      <c r="G28" s="20" t="s">
        <v>14</v>
      </c>
      <c r="H28" s="16" t="s">
        <v>2</v>
      </c>
      <c r="I28" s="6" t="s">
        <v>3</v>
      </c>
      <c r="J28" s="6" t="s">
        <v>2</v>
      </c>
      <c r="K28" s="6" t="s">
        <v>3</v>
      </c>
      <c r="L28" s="14" t="s">
        <v>15</v>
      </c>
      <c r="M28" s="23" t="s">
        <v>14</v>
      </c>
      <c r="N28" s="27"/>
    </row>
    <row r="29" spans="1:14" x14ac:dyDescent="0.25">
      <c r="A29" s="1" t="s">
        <v>4</v>
      </c>
      <c r="B29" s="4">
        <v>24</v>
      </c>
      <c r="C29" s="5">
        <f t="shared" ref="C29:C32" si="41">((B29/30)*100)</f>
        <v>80</v>
      </c>
      <c r="D29" s="4">
        <v>21</v>
      </c>
      <c r="E29" s="5">
        <f t="shared" ref="E29:E32" si="42">((D29/30)*100)</f>
        <v>70</v>
      </c>
      <c r="F29" s="13">
        <f t="shared" ref="F29:F32" si="43">B29+D29</f>
        <v>45</v>
      </c>
      <c r="G29" s="33">
        <f t="shared" ref="G29:G33" si="44">((F29/66)*100)</f>
        <v>68.181818181818173</v>
      </c>
      <c r="H29" s="17">
        <v>9</v>
      </c>
      <c r="I29" s="8">
        <f t="shared" ref="I29:I32" si="45">((H29/30)*100)</f>
        <v>30</v>
      </c>
      <c r="J29" s="7">
        <v>12</v>
      </c>
      <c r="K29" s="8">
        <f t="shared" ref="K29:K32" si="46">((J29/30)*100)</f>
        <v>40</v>
      </c>
      <c r="L29" s="15">
        <f t="shared" ref="L29:L32" si="47">H29+J29</f>
        <v>21</v>
      </c>
      <c r="M29" s="24">
        <f t="shared" ref="M29:M33" si="48">((L29/66)*100)</f>
        <v>31.818181818181817</v>
      </c>
      <c r="N29" s="27">
        <f t="shared" si="6"/>
        <v>99.999999999999986</v>
      </c>
    </row>
    <row r="30" spans="1:14" x14ac:dyDescent="0.25">
      <c r="A30" s="1" t="s">
        <v>5</v>
      </c>
      <c r="B30" s="4">
        <v>19</v>
      </c>
      <c r="C30" s="5">
        <f t="shared" si="41"/>
        <v>63.333333333333329</v>
      </c>
      <c r="D30" s="4">
        <v>18</v>
      </c>
      <c r="E30" s="5">
        <f t="shared" si="42"/>
        <v>60</v>
      </c>
      <c r="F30" s="13">
        <f t="shared" si="43"/>
        <v>37</v>
      </c>
      <c r="G30" s="33">
        <f t="shared" si="44"/>
        <v>56.060606060606055</v>
      </c>
      <c r="H30" s="17">
        <v>14</v>
      </c>
      <c r="I30" s="8">
        <f t="shared" si="45"/>
        <v>46.666666666666664</v>
      </c>
      <c r="J30" s="7">
        <v>15</v>
      </c>
      <c r="K30" s="8">
        <f t="shared" si="46"/>
        <v>50</v>
      </c>
      <c r="L30" s="15">
        <f t="shared" si="47"/>
        <v>29</v>
      </c>
      <c r="M30" s="24">
        <f t="shared" si="48"/>
        <v>43.939393939393938</v>
      </c>
      <c r="N30" s="27">
        <f t="shared" si="6"/>
        <v>100</v>
      </c>
    </row>
    <row r="31" spans="1:14" x14ac:dyDescent="0.25">
      <c r="A31" s="1" t="s">
        <v>6</v>
      </c>
      <c r="B31" s="4">
        <v>21</v>
      </c>
      <c r="C31" s="5">
        <f t="shared" si="41"/>
        <v>70</v>
      </c>
      <c r="D31" s="4">
        <v>14</v>
      </c>
      <c r="E31" s="5">
        <f t="shared" si="42"/>
        <v>46.666666666666664</v>
      </c>
      <c r="F31" s="13">
        <f t="shared" si="43"/>
        <v>35</v>
      </c>
      <c r="G31" s="33">
        <f t="shared" si="44"/>
        <v>53.030303030303031</v>
      </c>
      <c r="H31" s="17">
        <v>12</v>
      </c>
      <c r="I31" s="8">
        <f t="shared" si="45"/>
        <v>40</v>
      </c>
      <c r="J31" s="7">
        <v>19</v>
      </c>
      <c r="K31" s="8">
        <f t="shared" si="46"/>
        <v>63.333333333333329</v>
      </c>
      <c r="L31" s="15">
        <f t="shared" si="47"/>
        <v>31</v>
      </c>
      <c r="M31" s="24">
        <f t="shared" si="48"/>
        <v>46.969696969696969</v>
      </c>
      <c r="N31" s="27">
        <f t="shared" si="6"/>
        <v>100</v>
      </c>
    </row>
    <row r="32" spans="1:14" x14ac:dyDescent="0.25">
      <c r="A32" s="1" t="s">
        <v>7</v>
      </c>
      <c r="B32" s="4">
        <v>18</v>
      </c>
      <c r="C32" s="5">
        <f t="shared" si="41"/>
        <v>60</v>
      </c>
      <c r="D32" s="4">
        <v>15</v>
      </c>
      <c r="E32" s="5">
        <f t="shared" si="42"/>
        <v>50</v>
      </c>
      <c r="F32" s="13">
        <f t="shared" si="43"/>
        <v>33</v>
      </c>
      <c r="G32" s="33">
        <f t="shared" si="44"/>
        <v>50</v>
      </c>
      <c r="H32" s="17">
        <v>15</v>
      </c>
      <c r="I32" s="8">
        <f t="shared" si="45"/>
        <v>50</v>
      </c>
      <c r="J32" s="7">
        <v>18</v>
      </c>
      <c r="K32" s="8">
        <f t="shared" si="46"/>
        <v>60</v>
      </c>
      <c r="L32" s="15">
        <f t="shared" si="47"/>
        <v>33</v>
      </c>
      <c r="M32" s="24">
        <f t="shared" si="48"/>
        <v>50</v>
      </c>
      <c r="N32" s="27">
        <f t="shared" si="6"/>
        <v>100</v>
      </c>
    </row>
    <row r="33" spans="1:14" x14ac:dyDescent="0.25">
      <c r="A33" s="1" t="s">
        <v>8</v>
      </c>
      <c r="B33" s="4">
        <v>21</v>
      </c>
      <c r="C33" s="5">
        <f>((B33/30)*100)</f>
        <v>70</v>
      </c>
      <c r="D33" s="4">
        <v>14</v>
      </c>
      <c r="E33" s="5">
        <f>((D33/30)*100)</f>
        <v>46.666666666666664</v>
      </c>
      <c r="F33" s="13">
        <f>B33+D33</f>
        <v>35</v>
      </c>
      <c r="G33" s="33">
        <f t="shared" si="44"/>
        <v>53.030303030303031</v>
      </c>
      <c r="H33" s="17">
        <v>12</v>
      </c>
      <c r="I33" s="8">
        <f>((H33/30)*100)</f>
        <v>40</v>
      </c>
      <c r="J33" s="7">
        <v>19</v>
      </c>
      <c r="K33" s="8">
        <f>((J33/30)*100)</f>
        <v>63.333333333333329</v>
      </c>
      <c r="L33" s="15">
        <f>H33+J33</f>
        <v>31</v>
      </c>
      <c r="M33" s="24">
        <f t="shared" si="48"/>
        <v>46.969696969696969</v>
      </c>
      <c r="N33" s="27">
        <f t="shared" si="6"/>
        <v>100</v>
      </c>
    </row>
    <row r="34" spans="1:14" ht="15.75" thickBot="1" x14ac:dyDescent="0.3">
      <c r="A34" s="1" t="s">
        <v>9</v>
      </c>
      <c r="B34" s="28"/>
      <c r="C34" s="29">
        <f>((B34/30)*100)</f>
        <v>0</v>
      </c>
      <c r="D34" s="28"/>
      <c r="E34" s="29">
        <f>((D34/30)*100)</f>
        <v>0</v>
      </c>
      <c r="F34" s="30">
        <f>B34+D34</f>
        <v>0</v>
      </c>
      <c r="G34" s="31">
        <f>((F34/60)*100)</f>
        <v>0</v>
      </c>
      <c r="H34" s="32"/>
      <c r="I34" s="29">
        <f>((H34/30)*100)</f>
        <v>0</v>
      </c>
      <c r="J34" s="28"/>
      <c r="K34" s="29">
        <f>((J34/30)*100)</f>
        <v>0</v>
      </c>
      <c r="L34" s="30">
        <f>H34+J34</f>
        <v>0</v>
      </c>
      <c r="M34" s="31">
        <f>((L34/60)*100)</f>
        <v>0</v>
      </c>
      <c r="N34" s="27">
        <f t="shared" si="6"/>
        <v>0</v>
      </c>
    </row>
    <row r="37" spans="1:14" x14ac:dyDescent="0.25">
      <c r="A37" s="26" t="s">
        <v>16</v>
      </c>
    </row>
    <row r="38" spans="1:14" x14ac:dyDescent="0.25">
      <c r="A38" s="26" t="s">
        <v>17</v>
      </c>
    </row>
    <row r="39" spans="1:14" x14ac:dyDescent="0.25">
      <c r="A39" s="38" t="s">
        <v>28</v>
      </c>
    </row>
    <row r="40" spans="1:14" x14ac:dyDescent="0.25">
      <c r="A40" s="26" t="s">
        <v>29</v>
      </c>
    </row>
    <row r="41" spans="1:14" x14ac:dyDescent="0.25">
      <c r="A41" s="2" t="s">
        <v>31</v>
      </c>
    </row>
    <row r="42" spans="1:14" x14ac:dyDescent="0.25">
      <c r="A42" s="2" t="s">
        <v>30</v>
      </c>
    </row>
    <row r="43" spans="1:14" x14ac:dyDescent="0.25">
      <c r="A43" s="2" t="s">
        <v>32</v>
      </c>
    </row>
  </sheetData>
  <mergeCells count="12">
    <mergeCell ref="B16:C16"/>
    <mergeCell ref="H16:I16"/>
    <mergeCell ref="B26:G26"/>
    <mergeCell ref="H26:M26"/>
    <mergeCell ref="B27:C27"/>
    <mergeCell ref="H27:I27"/>
    <mergeCell ref="B4:G4"/>
    <mergeCell ref="H4:M4"/>
    <mergeCell ref="B5:C5"/>
    <mergeCell ref="H5:I5"/>
    <mergeCell ref="B15:G15"/>
    <mergeCell ref="H15:M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PSYKOLOGI</vt:lpstr>
      <vt:lpstr>MEDISIN</vt:lpstr>
      <vt:lpstr>ODONTOLOGI</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jannikn</dc:creator>
  <cp:lastModifiedBy>Suzanne-Ann Stämpfli</cp:lastModifiedBy>
  <dcterms:created xsi:type="dcterms:W3CDTF">2011-11-08T19:29:10Z</dcterms:created>
  <dcterms:modified xsi:type="dcterms:W3CDTF">2011-12-06T11:14:16Z</dcterms:modified>
</cp:coreProperties>
</file>