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iO\Inec1800\H20\"/>
    </mc:Choice>
  </mc:AlternateContent>
  <bookViews>
    <workbookView xWindow="-110" yWindow="-110" windowWidth="23260" windowHeight="12580" activeTab="2"/>
  </bookViews>
  <sheets>
    <sheet name="Timefordeling" sheetId="7" r:id="rId1"/>
    <sheet name="Forelesningseksempler" sheetId="5" r:id="rId2"/>
    <sheet name="Tobias' eiendeler og gjeld" sheetId="6" r:id="rId3"/>
    <sheet name="Oppgave 1" sheetId="1" r:id="rId4"/>
    <sheet name="Oppgave 1 m. løsning" sheetId="4" r:id="rId5"/>
    <sheet name="Oppgave 2" sheetId="2" r:id="rId6"/>
    <sheet name="Oppgave 2 m. løsning" sheetId="3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6" l="1"/>
  <c r="C9" i="6"/>
  <c r="C6" i="6"/>
  <c r="B66" i="5"/>
  <c r="B62" i="5"/>
  <c r="D66" i="5"/>
  <c r="B54" i="5"/>
  <c r="D54" i="5"/>
  <c r="D43" i="5"/>
  <c r="B43" i="5"/>
  <c r="B31" i="5" l="1"/>
  <c r="D31" i="5" l="1"/>
</calcChain>
</file>

<file path=xl/sharedStrings.xml><?xml version="1.0" encoding="utf-8"?>
<sst xmlns="http://schemas.openxmlformats.org/spreadsheetml/2006/main" count="278" uniqueCount="98">
  <si>
    <t>Sender tilbud til kunde</t>
  </si>
  <si>
    <t>Kunden forhandler om prisen</t>
  </si>
  <si>
    <t>Kontantsalg</t>
  </si>
  <si>
    <t>Sender faktura med 30 dagers betalingsfrist</t>
  </si>
  <si>
    <t>Kunden betaler faktura vi sendte over</t>
  </si>
  <si>
    <t>Kontant kjøp av råvarer</t>
  </si>
  <si>
    <t>Kjøp av råvarer på kreditt</t>
  </si>
  <si>
    <t>Produksjon av råvarene</t>
  </si>
  <si>
    <t>Betaling av råvarene kjøpt på kreditt</t>
  </si>
  <si>
    <t>Betaling av merverdiavgift</t>
  </si>
  <si>
    <t>Lønn bokføres og betales</t>
  </si>
  <si>
    <t>Arbeidsgiveravgift bokføres</t>
  </si>
  <si>
    <t>Arbeidsgiveravgift betales</t>
  </si>
  <si>
    <t>Kjøp av nye møbler som betales kontant</t>
  </si>
  <si>
    <t>Avskrivning på møblene</t>
  </si>
  <si>
    <t>Opptak av nytt lån</t>
  </si>
  <si>
    <t>Betaler avdrag på lån</t>
  </si>
  <si>
    <t xml:space="preserve">Reduserer </t>
  </si>
  <si>
    <t>Uendret</t>
  </si>
  <si>
    <t xml:space="preserve"> Forbedrer</t>
  </si>
  <si>
    <t>Oppgave 1</t>
  </si>
  <si>
    <t>Mottar rente på bankinnskudd</t>
  </si>
  <si>
    <t>Betaler skatt for bedriften</t>
  </si>
  <si>
    <t>Setter av skattetrekk for ansatte på sperret konto</t>
  </si>
  <si>
    <t>Innbetaling av ny aksjekapital</t>
  </si>
  <si>
    <t>Utbetaling av utbytte til eierne</t>
  </si>
  <si>
    <t>Eiendeler</t>
  </si>
  <si>
    <t>øker/</t>
  </si>
  <si>
    <t>reduseres</t>
  </si>
  <si>
    <t>Egenkapital</t>
  </si>
  <si>
    <t>Gjeld</t>
  </si>
  <si>
    <t>Oppgave 2</t>
  </si>
  <si>
    <t>Under følger en del økonomiske transaksjoner. Angi hvorvidt og på hvilken måte de påvirker bedriftens balanse:</t>
  </si>
  <si>
    <t>Betaler renter på lån</t>
  </si>
  <si>
    <t xml:space="preserve">Øker </t>
  </si>
  <si>
    <t>Red/øker</t>
  </si>
  <si>
    <t>Øker</t>
  </si>
  <si>
    <t>øker</t>
  </si>
  <si>
    <t>Ingen øk. Hendelse/transaksjon</t>
  </si>
  <si>
    <t>Under følger en del økonomiske transaksjoner. Angi hvorvidt og på hvilken måte de påvirker henholdsvis bedriftens resultat og likviditet:</t>
  </si>
  <si>
    <t>R/L</t>
  </si>
  <si>
    <t>L</t>
  </si>
  <si>
    <t xml:space="preserve">R </t>
  </si>
  <si>
    <t>R</t>
  </si>
  <si>
    <t>Egenkapital + Gjeld</t>
  </si>
  <si>
    <t>AM</t>
  </si>
  <si>
    <t>OM</t>
  </si>
  <si>
    <t xml:space="preserve">Inventar </t>
  </si>
  <si>
    <t xml:space="preserve">Varelager </t>
  </si>
  <si>
    <t>Bankinnskudd</t>
  </si>
  <si>
    <t>Langsiktig gjeld</t>
  </si>
  <si>
    <t>Diverse kortsiktig gjeld</t>
  </si>
  <si>
    <t>Leverandørgjeld</t>
  </si>
  <si>
    <t>Sum eiendeler</t>
  </si>
  <si>
    <t>Sum egenkapital/gjeld</t>
  </si>
  <si>
    <t>Innskutt egenkapital</t>
  </si>
  <si>
    <t>Balansen til Retro AS viser per 31.12. kr 27 300 000 i eiendeler og kr 10 000 000 i gjeld. Hva er beløpet for bedriftens egenkapital?</t>
  </si>
  <si>
    <t>Bogart AS har per 31.12. kr 16 900 000 i omløpsmidler, kr 8 300 000 i kortsiktig gjeld, kr 3 600 000 i langsiktig gjeld og kr 9 200 000 i egenkapital. Hva er beløpet for bedriftens anleggsmidler?</t>
  </si>
  <si>
    <t>Dromedar AS har per 31.12. en egenkapital på kr 2 400 000, kortsiktig gjeld på kr 3 800 000, langsiktig gjeld på kr 500 000 og anleggsmidler for kr 2 700 000. Hva er beløpet for bedriftens omløpsmidler?</t>
  </si>
  <si>
    <t>Tobias’ eiendeler og gjeld</t>
  </si>
  <si>
    <t>Leilighet:</t>
  </si>
  <si>
    <t>Kr 2 000 000</t>
  </si>
  <si>
    <t>Inventar:</t>
  </si>
  <si>
    <t>Kr 100 000</t>
  </si>
  <si>
    <t>Bil:</t>
  </si>
  <si>
    <t>Kr 150 000</t>
  </si>
  <si>
    <t>Bankinnskudd:</t>
  </si>
  <si>
    <t>Kr 50 000</t>
  </si>
  <si>
    <t>Studielån:</t>
  </si>
  <si>
    <t>Kr 300 000</t>
  </si>
  <si>
    <t>Lån i Selbu sparebank:</t>
  </si>
  <si>
    <t>Kr 1 000 000</t>
  </si>
  <si>
    <t>Kr 10 000</t>
  </si>
  <si>
    <t>Lån hos Frank:</t>
  </si>
  <si>
    <t>Hva er Tobias verdier/formue?</t>
  </si>
  <si>
    <t>Anleggsmidler</t>
  </si>
  <si>
    <t>Omløpsmidler</t>
  </si>
  <si>
    <t>Kortsiktig gjeld</t>
  </si>
  <si>
    <t>Leilighet: 2 000 000</t>
  </si>
  <si>
    <t>Bankinnskudd: 50 000</t>
  </si>
  <si>
    <t xml:space="preserve">Opptjent egenkapital: 2 000 000 + 100 000 + 150 000 + 50 000 – 300 000 – 1 000 000 – 10 000 = 990 000 </t>
  </si>
  <si>
    <t>Studielån: 300 000</t>
  </si>
  <si>
    <t>Frank: 10 000</t>
  </si>
  <si>
    <t>Inventar: 100 000</t>
  </si>
  <si>
    <t xml:space="preserve">Lån i Selbu sparebank: 1 000 000 </t>
  </si>
  <si>
    <t>Bil: 150 000</t>
  </si>
  <si>
    <t>Timefordeling</t>
  </si>
  <si>
    <t>12.15-13.00</t>
  </si>
  <si>
    <t>13.10-13.55</t>
  </si>
  <si>
    <t>30 min spisepause</t>
  </si>
  <si>
    <t>14.25-15.10</t>
  </si>
  <si>
    <t>15.20-16.00</t>
  </si>
  <si>
    <t>Sum Eiendeler</t>
  </si>
  <si>
    <t>Sum EK og gjeld</t>
  </si>
  <si>
    <t>EK</t>
  </si>
  <si>
    <t>LG</t>
  </si>
  <si>
    <t>KG</t>
  </si>
  <si>
    <t>Tobias sin formue =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</si>
</sst>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rgb="FF231F20"/>
      <name val="Arial"/>
      <family val="2"/>
    </font>
    <font>
      <sz val="14"/>
      <color theme="1"/>
      <name val="Arial"/>
      <family val="2"/>
    </font>
    <font>
      <b/>
      <sz val="14"/>
      <color rgb="FF231F2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Garamond"/>
      <family val="1"/>
    </font>
    <font>
      <b/>
      <sz val="14"/>
      <color theme="1"/>
      <name val="Arial"/>
      <family val="2"/>
    </font>
    <font>
      <sz val="10"/>
      <color theme="1"/>
      <name val="Garamond"/>
      <family val="1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1" fillId="0" borderId="7" xfId="0" applyFont="1" applyBorder="1"/>
    <xf numFmtId="0" fontId="1" fillId="0" borderId="3" xfId="0" applyFont="1" applyBorder="1"/>
    <xf numFmtId="0" fontId="2" fillId="0" borderId="4" xfId="0" applyFont="1" applyBorder="1"/>
    <xf numFmtId="0" fontId="1" fillId="0" borderId="8" xfId="0" applyFont="1" applyBorder="1"/>
    <xf numFmtId="0" fontId="1" fillId="0" borderId="0" xfId="0" applyFont="1" applyBorder="1"/>
    <xf numFmtId="0" fontId="2" fillId="0" borderId="5" xfId="0" applyFont="1" applyBorder="1"/>
    <xf numFmtId="0" fontId="1" fillId="0" borderId="9" xfId="0" applyFont="1" applyBorder="1"/>
    <xf numFmtId="0" fontId="1" fillId="0" borderId="6" xfId="0" applyFont="1" applyBorder="1"/>
    <xf numFmtId="0" fontId="2" fillId="2" borderId="1" xfId="0" applyFont="1" applyFill="1" applyBorder="1"/>
    <xf numFmtId="0" fontId="2" fillId="0" borderId="1" xfId="0" applyFont="1" applyFill="1" applyBorder="1"/>
    <xf numFmtId="0" fontId="2" fillId="2" borderId="0" xfId="0" applyFont="1" applyFill="1"/>
    <xf numFmtId="0" fontId="1" fillId="0" borderId="0" xfId="0" applyFont="1" applyFill="1"/>
    <xf numFmtId="0" fontId="2" fillId="0" borderId="0" xfId="0" applyFont="1" applyFill="1"/>
    <xf numFmtId="0" fontId="2" fillId="0" borderId="2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0" xfId="0" applyFont="1" applyFill="1" applyBorder="1"/>
    <xf numFmtId="0" fontId="4" fillId="0" borderId="14" xfId="0" applyFont="1" applyBorder="1" applyAlignment="1">
      <alignment horizontal="left" vertical="center" wrapText="1" readingOrder="1"/>
    </xf>
    <xf numFmtId="3" fontId="4" fillId="0" borderId="14" xfId="0" applyNumberFormat="1" applyFont="1" applyBorder="1" applyAlignment="1">
      <alignment horizontal="right" vertical="center" wrapText="1" readingOrder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left" vertical="center" wrapText="1" readingOrder="1"/>
    </xf>
    <xf numFmtId="3" fontId="4" fillId="0" borderId="15" xfId="0" applyNumberFormat="1" applyFont="1" applyBorder="1" applyAlignment="1">
      <alignment horizontal="right" vertical="center" wrapText="1" readingOrder="1"/>
    </xf>
    <xf numFmtId="0" fontId="4" fillId="0" borderId="13" xfId="0" applyFont="1" applyBorder="1" applyAlignment="1">
      <alignment horizontal="left" vertical="center" wrapText="1" readingOrder="1"/>
    </xf>
    <xf numFmtId="3" fontId="4" fillId="0" borderId="13" xfId="0" applyNumberFormat="1" applyFont="1" applyBorder="1" applyAlignment="1">
      <alignment horizontal="right" vertical="center" wrapText="1" readingOrder="1"/>
    </xf>
    <xf numFmtId="0" fontId="6" fillId="0" borderId="14" xfId="0" applyFont="1" applyBorder="1" applyAlignment="1">
      <alignment horizontal="left" vertical="center" wrapText="1" readingOrder="1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9" fillId="0" borderId="0" xfId="0" applyFont="1"/>
    <xf numFmtId="0" fontId="5" fillId="0" borderId="0" xfId="0" applyFont="1"/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8" xfId="0" applyFont="1" applyFill="1" applyBorder="1"/>
    <xf numFmtId="0" fontId="1" fillId="0" borderId="0" xfId="0" applyFont="1" applyFill="1" applyBorder="1"/>
    <xf numFmtId="0" fontId="1" fillId="0" borderId="9" xfId="0" applyFont="1" applyFill="1" applyBorder="1"/>
    <xf numFmtId="0" fontId="1" fillId="0" borderId="6" xfId="0" applyFont="1" applyFill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" fillId="0" borderId="11" xfId="0" quotePrefix="1" applyFont="1" applyFill="1" applyBorder="1" applyAlignment="1">
      <alignment horizontal="center"/>
    </xf>
    <xf numFmtId="0" fontId="1" fillId="0" borderId="12" xfId="0" quotePrefix="1" applyFont="1" applyFill="1" applyBorder="1" applyAlignment="1">
      <alignment horizontal="center"/>
    </xf>
    <xf numFmtId="0" fontId="12" fillId="0" borderId="0" xfId="0" applyFont="1"/>
    <xf numFmtId="0" fontId="12" fillId="0" borderId="0" xfId="0" quotePrefix="1" applyFont="1"/>
    <xf numFmtId="0" fontId="12" fillId="0" borderId="0" xfId="0" applyFont="1" applyAlignment="1"/>
    <xf numFmtId="0" fontId="12" fillId="2" borderId="0" xfId="0" quotePrefix="1" applyFont="1" applyFill="1"/>
    <xf numFmtId="0" fontId="4" fillId="2" borderId="13" xfId="0" applyFont="1" applyFill="1" applyBorder="1" applyAlignment="1">
      <alignment horizontal="left" vertical="center" wrapText="1" readingOrder="1"/>
    </xf>
    <xf numFmtId="3" fontId="4" fillId="2" borderId="13" xfId="0" applyNumberFormat="1" applyFont="1" applyFill="1" applyBorder="1" applyAlignment="1">
      <alignment horizontal="right" vertical="center" wrapText="1" readingOrder="1"/>
    </xf>
    <xf numFmtId="0" fontId="10" fillId="2" borderId="16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right" vertical="center" wrapText="1"/>
    </xf>
    <xf numFmtId="0" fontId="10" fillId="2" borderId="17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right" vertical="center" wrapText="1"/>
    </xf>
    <xf numFmtId="0" fontId="10" fillId="3" borderId="17" xfId="0" applyFont="1" applyFill="1" applyBorder="1" applyAlignment="1">
      <alignment vertical="center" wrapText="1"/>
    </xf>
    <xf numFmtId="0" fontId="10" fillId="3" borderId="18" xfId="0" applyFont="1" applyFill="1" applyBorder="1" applyAlignment="1">
      <alignment horizontal="right" vertical="center" wrapText="1"/>
    </xf>
    <xf numFmtId="165" fontId="5" fillId="3" borderId="0" xfId="1" applyNumberFormat="1" applyFont="1" applyFill="1"/>
    <xf numFmtId="165" fontId="5" fillId="2" borderId="0" xfId="1" applyNumberFormat="1" applyFont="1" applyFill="1"/>
    <xf numFmtId="0" fontId="5" fillId="4" borderId="0" xfId="0" applyFont="1" applyFill="1"/>
    <xf numFmtId="165" fontId="5" fillId="4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350520</xdr:colOff>
      <xdr:row>21</xdr:row>
      <xdr:rowOff>51436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B2BE08-096E-4FD4-A3C8-0EA22BCE7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322820" cy="5492115"/>
        </a:xfrm>
        <a:prstGeom prst="rect">
          <a:avLst/>
        </a:prstGeom>
      </xdr:spPr>
    </xdr:pic>
    <xdr:clientData/>
  </xdr:twoCellAnchor>
  <xdr:twoCellAnchor editAs="oneCell">
    <xdr:from>
      <xdr:col>2</xdr:col>
      <xdr:colOff>1165861</xdr:colOff>
      <xdr:row>1</xdr:row>
      <xdr:rowOff>152401</xdr:rowOff>
    </xdr:from>
    <xdr:to>
      <xdr:col>3</xdr:col>
      <xdr:colOff>607061</xdr:colOff>
      <xdr:row>5</xdr:row>
      <xdr:rowOff>175261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D8291D-450C-42D4-9184-52E1C3A49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4061" y="411481"/>
          <a:ext cx="1765300" cy="1059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B7" sqref="B7"/>
    </sheetView>
  </sheetViews>
  <sheetFormatPr defaultColWidth="17.08984375" defaultRowHeight="28.5" x14ac:dyDescent="0.65"/>
  <cols>
    <col min="1" max="1" width="34.1796875" style="55" customWidth="1"/>
    <col min="2" max="16384" width="17.08984375" style="55"/>
  </cols>
  <sheetData>
    <row r="2" spans="1:2" x14ac:dyDescent="0.65">
      <c r="A2" s="57" t="s">
        <v>86</v>
      </c>
      <c r="B2" s="57"/>
    </row>
    <row r="3" spans="1:2" x14ac:dyDescent="0.65">
      <c r="A3" s="56" t="s">
        <v>87</v>
      </c>
    </row>
    <row r="4" spans="1:2" x14ac:dyDescent="0.65">
      <c r="A4" s="56" t="s">
        <v>88</v>
      </c>
    </row>
    <row r="5" spans="1:2" x14ac:dyDescent="0.65">
      <c r="A5" s="58" t="s">
        <v>89</v>
      </c>
    </row>
    <row r="6" spans="1:2" x14ac:dyDescent="0.65">
      <c r="A6" s="56" t="s">
        <v>90</v>
      </c>
    </row>
    <row r="7" spans="1:2" x14ac:dyDescent="0.65">
      <c r="A7" s="56" t="s">
        <v>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D66"/>
  <sheetViews>
    <sheetView topLeftCell="A56" workbookViewId="0">
      <selection activeCell="B66" sqref="B66"/>
    </sheetView>
  </sheetViews>
  <sheetFormatPr defaultColWidth="8.90625" defaultRowHeight="20" x14ac:dyDescent="0.4"/>
  <cols>
    <col min="1" max="4" width="33.90625" style="34" customWidth="1"/>
    <col min="5" max="6" width="29.36328125" style="34" customWidth="1"/>
    <col min="7" max="16384" width="8.90625" style="34"/>
  </cols>
  <sheetData>
    <row r="22" spans="1:4" ht="20.5" thickBot="1" x14ac:dyDescent="0.45"/>
    <row r="23" spans="1:4" ht="20.5" thickBot="1" x14ac:dyDescent="0.45">
      <c r="A23" s="47" t="s">
        <v>26</v>
      </c>
      <c r="B23" s="48"/>
      <c r="C23" s="47" t="s">
        <v>44</v>
      </c>
      <c r="D23" s="48"/>
    </row>
    <row r="24" spans="1:4" x14ac:dyDescent="0.4">
      <c r="A24" s="33" t="s">
        <v>45</v>
      </c>
      <c r="B24" s="35"/>
      <c r="C24" s="25" t="s">
        <v>29</v>
      </c>
      <c r="D24" s="35"/>
    </row>
    <row r="25" spans="1:4" x14ac:dyDescent="0.4">
      <c r="A25" s="25" t="s">
        <v>47</v>
      </c>
      <c r="B25" s="26">
        <v>150000</v>
      </c>
      <c r="C25" s="25" t="s">
        <v>55</v>
      </c>
      <c r="D25" s="26">
        <v>130000</v>
      </c>
    </row>
    <row r="26" spans="1:4" x14ac:dyDescent="0.4">
      <c r="A26" s="36" t="s">
        <v>46</v>
      </c>
      <c r="B26" s="26"/>
      <c r="C26" s="25"/>
      <c r="D26" s="26"/>
    </row>
    <row r="27" spans="1:4" x14ac:dyDescent="0.4">
      <c r="A27" s="25" t="s">
        <v>48</v>
      </c>
      <c r="B27" s="26">
        <v>120000</v>
      </c>
      <c r="C27" s="25" t="s">
        <v>50</v>
      </c>
      <c r="D27" s="26">
        <v>90000</v>
      </c>
    </row>
    <row r="28" spans="1:4" x14ac:dyDescent="0.4">
      <c r="A28" s="25" t="s">
        <v>49</v>
      </c>
      <c r="B28" s="26">
        <v>30000</v>
      </c>
      <c r="C28" s="25"/>
      <c r="D28" s="26"/>
    </row>
    <row r="29" spans="1:4" x14ac:dyDescent="0.4">
      <c r="A29" s="25"/>
      <c r="B29" s="26"/>
      <c r="C29" s="25" t="s">
        <v>51</v>
      </c>
      <c r="D29" s="26">
        <v>30000</v>
      </c>
    </row>
    <row r="30" spans="1:4" ht="20.5" thickBot="1" x14ac:dyDescent="0.45">
      <c r="A30" s="27"/>
      <c r="B30" s="28"/>
      <c r="C30" s="29" t="s">
        <v>52</v>
      </c>
      <c r="D30" s="30">
        <v>50000</v>
      </c>
    </row>
    <row r="31" spans="1:4" ht="20.5" thickBot="1" x14ac:dyDescent="0.45">
      <c r="A31" s="31" t="s">
        <v>53</v>
      </c>
      <c r="B31" s="32">
        <f>SUM(B25:B30)</f>
        <v>300000</v>
      </c>
      <c r="C31" s="31" t="s">
        <v>54</v>
      </c>
      <c r="D31" s="32">
        <f>SUM(D25:D30)</f>
        <v>300000</v>
      </c>
    </row>
    <row r="34" spans="1:4" ht="46.25" customHeight="1" thickBot="1" x14ac:dyDescent="0.45">
      <c r="A34" s="49" t="s">
        <v>56</v>
      </c>
      <c r="B34" s="49"/>
      <c r="C34" s="49"/>
      <c r="D34" s="49"/>
    </row>
    <row r="35" spans="1:4" ht="20.5" thickBot="1" x14ac:dyDescent="0.45">
      <c r="A35" s="47" t="s">
        <v>26</v>
      </c>
      <c r="B35" s="48"/>
      <c r="C35" s="47" t="s">
        <v>44</v>
      </c>
      <c r="D35" s="48"/>
    </row>
    <row r="36" spans="1:4" x14ac:dyDescent="0.4">
      <c r="A36" s="33"/>
      <c r="B36" s="35"/>
      <c r="C36" s="25"/>
      <c r="D36" s="35"/>
    </row>
    <row r="37" spans="1:4" x14ac:dyDescent="0.4">
      <c r="A37" s="25" t="s">
        <v>26</v>
      </c>
      <c r="B37" s="26">
        <v>27300000</v>
      </c>
      <c r="C37" s="25" t="s">
        <v>94</v>
      </c>
      <c r="D37" s="26">
        <v>17300000</v>
      </c>
    </row>
    <row r="38" spans="1:4" x14ac:dyDescent="0.4">
      <c r="A38" s="36"/>
      <c r="B38" s="26"/>
      <c r="C38" s="25"/>
      <c r="D38" s="26"/>
    </row>
    <row r="39" spans="1:4" x14ac:dyDescent="0.4">
      <c r="A39" s="25"/>
      <c r="B39" s="26"/>
      <c r="C39" s="25"/>
      <c r="D39" s="26"/>
    </row>
    <row r="40" spans="1:4" x14ac:dyDescent="0.4">
      <c r="A40" s="25"/>
      <c r="B40" s="26"/>
      <c r="C40" s="25" t="s">
        <v>30</v>
      </c>
      <c r="D40" s="26">
        <v>10000000</v>
      </c>
    </row>
    <row r="41" spans="1:4" x14ac:dyDescent="0.4">
      <c r="A41" s="25"/>
      <c r="B41" s="26"/>
      <c r="C41" s="25"/>
      <c r="D41" s="26"/>
    </row>
    <row r="42" spans="1:4" ht="20.5" thickBot="1" x14ac:dyDescent="0.45">
      <c r="A42" s="27"/>
      <c r="B42" s="28"/>
      <c r="C42" s="29"/>
      <c r="D42" s="30"/>
    </row>
    <row r="43" spans="1:4" ht="20.5" thickBot="1" x14ac:dyDescent="0.45">
      <c r="A43" s="59" t="s">
        <v>92</v>
      </c>
      <c r="B43" s="60">
        <f>SUM(B36:B42)</f>
        <v>27300000</v>
      </c>
      <c r="C43" s="59" t="s">
        <v>93</v>
      </c>
      <c r="D43" s="60">
        <f>SUM(D37:D40)</f>
        <v>27300000</v>
      </c>
    </row>
    <row r="45" spans="1:4" ht="91.25" customHeight="1" thickBot="1" x14ac:dyDescent="0.45">
      <c r="A45" s="49" t="s">
        <v>57</v>
      </c>
      <c r="B45" s="49"/>
      <c r="C45" s="49"/>
      <c r="D45" s="49"/>
    </row>
    <row r="46" spans="1:4" ht="20.5" thickBot="1" x14ac:dyDescent="0.45">
      <c r="A46" s="47" t="s">
        <v>26</v>
      </c>
      <c r="B46" s="48"/>
      <c r="C46" s="47" t="s">
        <v>44</v>
      </c>
      <c r="D46" s="48"/>
    </row>
    <row r="47" spans="1:4" x14ac:dyDescent="0.4">
      <c r="A47" s="33"/>
      <c r="B47" s="35"/>
      <c r="C47" s="25"/>
      <c r="D47" s="35"/>
    </row>
    <row r="48" spans="1:4" x14ac:dyDescent="0.4">
      <c r="A48" s="25" t="s">
        <v>45</v>
      </c>
      <c r="B48" s="26">
        <v>4200000</v>
      </c>
      <c r="C48" s="25" t="s">
        <v>94</v>
      </c>
      <c r="D48" s="26">
        <v>9200000</v>
      </c>
    </row>
    <row r="49" spans="1:4" x14ac:dyDescent="0.4">
      <c r="A49" s="36"/>
      <c r="B49" s="26"/>
      <c r="C49" s="25"/>
      <c r="D49" s="26"/>
    </row>
    <row r="50" spans="1:4" x14ac:dyDescent="0.4">
      <c r="A50" s="25" t="s">
        <v>46</v>
      </c>
      <c r="B50" s="26">
        <v>16900000</v>
      </c>
      <c r="C50" s="25" t="s">
        <v>95</v>
      </c>
      <c r="D50" s="26">
        <v>3600000</v>
      </c>
    </row>
    <row r="51" spans="1:4" x14ac:dyDescent="0.4">
      <c r="A51" s="25"/>
      <c r="B51" s="26"/>
      <c r="C51" s="25" t="s">
        <v>96</v>
      </c>
      <c r="D51" s="26">
        <v>8300000</v>
      </c>
    </row>
    <row r="52" spans="1:4" x14ac:dyDescent="0.4">
      <c r="A52" s="25"/>
      <c r="B52" s="26"/>
      <c r="C52" s="25"/>
      <c r="D52" s="26"/>
    </row>
    <row r="53" spans="1:4" ht="20.5" thickBot="1" x14ac:dyDescent="0.45">
      <c r="A53" s="27"/>
      <c r="B53" s="28"/>
      <c r="C53" s="29"/>
      <c r="D53" s="30"/>
    </row>
    <row r="54" spans="1:4" ht="20.5" thickBot="1" x14ac:dyDescent="0.45">
      <c r="A54" s="59" t="s">
        <v>92</v>
      </c>
      <c r="B54" s="60">
        <f>SUM(B48:B52)</f>
        <v>21100000</v>
      </c>
      <c r="C54" s="59" t="s">
        <v>93</v>
      </c>
      <c r="D54" s="60">
        <f>SUM(D48:D53)</f>
        <v>21100000</v>
      </c>
    </row>
    <row r="57" spans="1:4" ht="61.25" customHeight="1" thickBot="1" x14ac:dyDescent="0.45">
      <c r="A57" s="49" t="s">
        <v>58</v>
      </c>
      <c r="B57" s="49"/>
      <c r="C57" s="49"/>
      <c r="D57" s="49"/>
    </row>
    <row r="58" spans="1:4" ht="20.5" thickBot="1" x14ac:dyDescent="0.45">
      <c r="A58" s="47" t="s">
        <v>26</v>
      </c>
      <c r="B58" s="48"/>
      <c r="C58" s="47" t="s">
        <v>44</v>
      </c>
      <c r="D58" s="48"/>
    </row>
    <row r="59" spans="1:4" x14ac:dyDescent="0.4">
      <c r="A59" s="33"/>
      <c r="B59" s="35"/>
      <c r="C59" s="25"/>
      <c r="D59" s="35"/>
    </row>
    <row r="60" spans="1:4" x14ac:dyDescent="0.4">
      <c r="A60" s="25" t="s">
        <v>45</v>
      </c>
      <c r="B60" s="26">
        <v>2700000</v>
      </c>
      <c r="C60" s="25" t="s">
        <v>94</v>
      </c>
      <c r="D60" s="26">
        <v>2400000</v>
      </c>
    </row>
    <row r="61" spans="1:4" x14ac:dyDescent="0.4">
      <c r="A61" s="36"/>
      <c r="B61" s="26"/>
      <c r="C61" s="25"/>
      <c r="D61" s="26"/>
    </row>
    <row r="62" spans="1:4" x14ac:dyDescent="0.4">
      <c r="A62" s="25" t="s">
        <v>46</v>
      </c>
      <c r="B62" s="26">
        <f>6700000-2700000</f>
        <v>4000000</v>
      </c>
      <c r="C62" s="25" t="s">
        <v>95</v>
      </c>
      <c r="D62" s="26">
        <v>500000</v>
      </c>
    </row>
    <row r="63" spans="1:4" x14ac:dyDescent="0.4">
      <c r="A63" s="25"/>
      <c r="B63" s="26"/>
      <c r="C63" s="25" t="s">
        <v>96</v>
      </c>
      <c r="D63" s="26">
        <v>3800000</v>
      </c>
    </row>
    <row r="64" spans="1:4" x14ac:dyDescent="0.4">
      <c r="A64" s="25"/>
      <c r="B64" s="26"/>
      <c r="C64" s="25"/>
      <c r="D64" s="26"/>
    </row>
    <row r="65" spans="1:4" ht="20.5" thickBot="1" x14ac:dyDescent="0.45">
      <c r="A65" s="27"/>
      <c r="B65" s="28"/>
      <c r="C65" s="29"/>
      <c r="D65" s="30"/>
    </row>
    <row r="66" spans="1:4" ht="20.5" thickBot="1" x14ac:dyDescent="0.45">
      <c r="A66" s="59" t="s">
        <v>92</v>
      </c>
      <c r="B66" s="60">
        <f>SUM(B60:B63)</f>
        <v>6700000</v>
      </c>
      <c r="C66" s="59" t="s">
        <v>93</v>
      </c>
      <c r="D66" s="60">
        <f>D63+D62+D60</f>
        <v>6700000</v>
      </c>
    </row>
  </sheetData>
  <mergeCells count="11">
    <mergeCell ref="A45:D45"/>
    <mergeCell ref="A23:B23"/>
    <mergeCell ref="C23:D23"/>
    <mergeCell ref="A34:D34"/>
    <mergeCell ref="A35:B35"/>
    <mergeCell ref="C35:D35"/>
    <mergeCell ref="A46:B46"/>
    <mergeCell ref="C46:D46"/>
    <mergeCell ref="A57:D57"/>
    <mergeCell ref="A58:B58"/>
    <mergeCell ref="C58:D58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115" zoomScaleNormal="115" workbookViewId="0">
      <selection activeCell="A13" sqref="A13:E16"/>
    </sheetView>
  </sheetViews>
  <sheetFormatPr defaultColWidth="8.90625" defaultRowHeight="17.5" x14ac:dyDescent="0.35"/>
  <cols>
    <col min="1" max="2" width="27.08984375" style="38" customWidth="1"/>
    <col min="3" max="3" width="30.36328125" style="38" customWidth="1"/>
    <col min="4" max="5" width="27.08984375" style="38" customWidth="1"/>
    <col min="6" max="16384" width="8.90625" style="38"/>
  </cols>
  <sheetData>
    <row r="1" spans="1:5" ht="18" x14ac:dyDescent="0.4">
      <c r="A1" s="37" t="s">
        <v>59</v>
      </c>
    </row>
    <row r="2" spans="1:5" ht="18" thickBot="1" x14ac:dyDescent="0.4"/>
    <row r="3" spans="1:5" ht="18" thickBot="1" x14ac:dyDescent="0.4">
      <c r="A3" s="61" t="s">
        <v>60</v>
      </c>
      <c r="B3" s="62" t="s">
        <v>61</v>
      </c>
    </row>
    <row r="4" spans="1:5" ht="18" thickBot="1" x14ac:dyDescent="0.4">
      <c r="A4" s="63" t="s">
        <v>62</v>
      </c>
      <c r="B4" s="64" t="s">
        <v>63</v>
      </c>
    </row>
    <row r="5" spans="1:5" ht="18" thickBot="1" x14ac:dyDescent="0.4">
      <c r="A5" s="63" t="s">
        <v>64</v>
      </c>
      <c r="B5" s="64" t="s">
        <v>65</v>
      </c>
    </row>
    <row r="6" spans="1:5" ht="18" thickBot="1" x14ac:dyDescent="0.4">
      <c r="A6" s="63" t="s">
        <v>66</v>
      </c>
      <c r="B6" s="64" t="s">
        <v>67</v>
      </c>
      <c r="C6" s="68">
        <f>2000000+100000+150000+50000</f>
        <v>2300000</v>
      </c>
    </row>
    <row r="7" spans="1:5" ht="18" thickBot="1" x14ac:dyDescent="0.4">
      <c r="A7" s="65" t="s">
        <v>68</v>
      </c>
      <c r="B7" s="66" t="s">
        <v>69</v>
      </c>
    </row>
    <row r="8" spans="1:5" ht="18" thickBot="1" x14ac:dyDescent="0.4">
      <c r="A8" s="65" t="s">
        <v>70</v>
      </c>
      <c r="B8" s="66" t="s">
        <v>71</v>
      </c>
    </row>
    <row r="9" spans="1:5" ht="18" thickBot="1" x14ac:dyDescent="0.4">
      <c r="A9" s="65" t="s">
        <v>73</v>
      </c>
      <c r="B9" s="66" t="s">
        <v>72</v>
      </c>
      <c r="C9" s="67">
        <f>300000+1000000+10000</f>
        <v>1310000</v>
      </c>
    </row>
    <row r="10" spans="1:5" x14ac:dyDescent="0.35">
      <c r="A10" s="69" t="s">
        <v>97</v>
      </c>
      <c r="B10" s="69"/>
      <c r="C10" s="70">
        <f>C6-C9</f>
        <v>990000</v>
      </c>
    </row>
    <row r="12" spans="1:5" ht="18" thickBot="1" x14ac:dyDescent="0.4">
      <c r="A12" s="38" t="s">
        <v>74</v>
      </c>
    </row>
    <row r="13" spans="1:5" ht="18" thickBot="1" x14ac:dyDescent="0.4">
      <c r="A13" s="39" t="s">
        <v>75</v>
      </c>
      <c r="B13" s="40" t="s">
        <v>76</v>
      </c>
      <c r="C13" s="40" t="s">
        <v>29</v>
      </c>
      <c r="D13" s="40" t="s">
        <v>50</v>
      </c>
      <c r="E13" s="40" t="s">
        <v>77</v>
      </c>
    </row>
    <row r="14" spans="1:5" ht="18" thickBot="1" x14ac:dyDescent="0.4">
      <c r="A14" s="41" t="s">
        <v>78</v>
      </c>
      <c r="B14" s="42" t="s">
        <v>79</v>
      </c>
      <c r="C14" s="50" t="s">
        <v>80</v>
      </c>
      <c r="D14" s="42" t="s">
        <v>81</v>
      </c>
      <c r="E14" s="42" t="s">
        <v>82</v>
      </c>
    </row>
    <row r="15" spans="1:5" ht="18" thickBot="1" x14ac:dyDescent="0.4">
      <c r="A15" s="41" t="s">
        <v>83</v>
      </c>
      <c r="B15" s="42"/>
      <c r="C15" s="51"/>
      <c r="D15" s="42" t="s">
        <v>84</v>
      </c>
      <c r="E15" s="42"/>
    </row>
    <row r="16" spans="1:5" ht="18" thickBot="1" x14ac:dyDescent="0.4">
      <c r="A16" s="41" t="s">
        <v>85</v>
      </c>
      <c r="B16" s="42"/>
      <c r="C16" s="52"/>
      <c r="D16" s="42"/>
      <c r="E16" s="42"/>
    </row>
  </sheetData>
  <mergeCells count="1">
    <mergeCell ref="C14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/>
  </sheetViews>
  <sheetFormatPr defaultColWidth="9.08984375" defaultRowHeight="21" x14ac:dyDescent="0.5"/>
  <cols>
    <col min="1" max="1" width="68.6328125" style="2" customWidth="1"/>
    <col min="2" max="4" width="17.453125" style="22" customWidth="1"/>
    <col min="5" max="9" width="17.453125" style="2" customWidth="1"/>
    <col min="10" max="16384" width="9.08984375" style="2"/>
  </cols>
  <sheetData>
    <row r="1" spans="1:4" x14ac:dyDescent="0.5">
      <c r="A1" s="1" t="s">
        <v>20</v>
      </c>
    </row>
    <row r="2" spans="1:4" x14ac:dyDescent="0.5">
      <c r="A2" s="2" t="s">
        <v>39</v>
      </c>
    </row>
    <row r="4" spans="1:4" x14ac:dyDescent="0.5">
      <c r="A4" s="3"/>
      <c r="B4" s="4" t="s">
        <v>17</v>
      </c>
      <c r="C4" s="4" t="s">
        <v>18</v>
      </c>
      <c r="D4" s="4" t="s">
        <v>19</v>
      </c>
    </row>
    <row r="5" spans="1:4" x14ac:dyDescent="0.5">
      <c r="A5" s="3" t="s">
        <v>0</v>
      </c>
      <c r="B5" s="23"/>
      <c r="C5" s="23"/>
      <c r="D5" s="23"/>
    </row>
    <row r="6" spans="1:4" x14ac:dyDescent="0.5">
      <c r="A6" s="3" t="s">
        <v>1</v>
      </c>
      <c r="B6" s="23"/>
      <c r="C6" s="23"/>
      <c r="D6" s="23"/>
    </row>
    <row r="7" spans="1:4" x14ac:dyDescent="0.5">
      <c r="A7" s="3" t="s">
        <v>2</v>
      </c>
      <c r="B7" s="23"/>
      <c r="C7" s="23"/>
      <c r="D7" s="23"/>
    </row>
    <row r="8" spans="1:4" x14ac:dyDescent="0.5">
      <c r="A8" s="3" t="s">
        <v>3</v>
      </c>
      <c r="B8" s="23"/>
      <c r="C8" s="23"/>
      <c r="D8" s="23"/>
    </row>
    <row r="9" spans="1:4" x14ac:dyDescent="0.5">
      <c r="A9" s="3" t="s">
        <v>4</v>
      </c>
      <c r="B9" s="23"/>
      <c r="C9" s="23"/>
      <c r="D9" s="23"/>
    </row>
    <row r="10" spans="1:4" x14ac:dyDescent="0.5">
      <c r="A10" s="3" t="s">
        <v>5</v>
      </c>
      <c r="B10" s="23"/>
      <c r="C10" s="23"/>
      <c r="D10" s="23"/>
    </row>
    <row r="11" spans="1:4" x14ac:dyDescent="0.5">
      <c r="A11" s="3" t="s">
        <v>6</v>
      </c>
      <c r="B11" s="23"/>
      <c r="C11" s="23"/>
      <c r="D11" s="23"/>
    </row>
    <row r="12" spans="1:4" x14ac:dyDescent="0.5">
      <c r="A12" s="3" t="s">
        <v>7</v>
      </c>
      <c r="B12" s="23"/>
      <c r="C12" s="23"/>
      <c r="D12" s="23"/>
    </row>
    <row r="13" spans="1:4" x14ac:dyDescent="0.5">
      <c r="A13" s="3" t="s">
        <v>8</v>
      </c>
      <c r="B13" s="23"/>
      <c r="C13" s="23"/>
      <c r="D13" s="23"/>
    </row>
    <row r="14" spans="1:4" x14ac:dyDescent="0.5">
      <c r="A14" s="3" t="s">
        <v>9</v>
      </c>
      <c r="B14" s="23"/>
      <c r="C14" s="23"/>
      <c r="D14" s="23"/>
    </row>
    <row r="15" spans="1:4" x14ac:dyDescent="0.5">
      <c r="A15" s="3" t="s">
        <v>10</v>
      </c>
      <c r="B15" s="23"/>
      <c r="C15" s="23"/>
      <c r="D15" s="23"/>
    </row>
    <row r="16" spans="1:4" x14ac:dyDescent="0.5">
      <c r="A16" s="3" t="s">
        <v>11</v>
      </c>
      <c r="B16" s="23"/>
      <c r="C16" s="23"/>
      <c r="D16" s="23"/>
    </row>
    <row r="17" spans="1:4" x14ac:dyDescent="0.5">
      <c r="A17" s="3" t="s">
        <v>12</v>
      </c>
      <c r="B17" s="23"/>
      <c r="C17" s="23"/>
      <c r="D17" s="23"/>
    </row>
    <row r="18" spans="1:4" x14ac:dyDescent="0.5">
      <c r="A18" s="3" t="s">
        <v>13</v>
      </c>
      <c r="B18" s="23"/>
      <c r="C18" s="23"/>
      <c r="D18" s="23"/>
    </row>
    <row r="19" spans="1:4" x14ac:dyDescent="0.5">
      <c r="A19" s="3" t="s">
        <v>14</v>
      </c>
      <c r="B19" s="23"/>
      <c r="C19" s="23"/>
      <c r="D19" s="23"/>
    </row>
    <row r="20" spans="1:4" x14ac:dyDescent="0.5">
      <c r="A20" s="3" t="s">
        <v>15</v>
      </c>
      <c r="B20" s="23"/>
      <c r="C20" s="23"/>
      <c r="D20" s="23"/>
    </row>
    <row r="21" spans="1:4" x14ac:dyDescent="0.5">
      <c r="A21" s="3" t="s">
        <v>16</v>
      </c>
      <c r="B21" s="23"/>
      <c r="C21" s="23"/>
      <c r="D21" s="23"/>
    </row>
    <row r="22" spans="1:4" x14ac:dyDescent="0.5">
      <c r="A22" s="3" t="s">
        <v>21</v>
      </c>
      <c r="B22" s="23"/>
      <c r="C22" s="23"/>
      <c r="D22" s="23"/>
    </row>
    <row r="23" spans="1:4" x14ac:dyDescent="0.5">
      <c r="A23" s="3" t="s">
        <v>22</v>
      </c>
      <c r="B23" s="23"/>
      <c r="C23" s="23"/>
      <c r="D23" s="23"/>
    </row>
    <row r="24" spans="1:4" x14ac:dyDescent="0.5">
      <c r="A24" s="3" t="s">
        <v>23</v>
      </c>
      <c r="B24" s="23"/>
      <c r="C24" s="23"/>
      <c r="D24" s="23"/>
    </row>
    <row r="25" spans="1:4" x14ac:dyDescent="0.5">
      <c r="A25" s="3" t="s">
        <v>24</v>
      </c>
      <c r="B25" s="23"/>
      <c r="C25" s="23"/>
      <c r="D25" s="23"/>
    </row>
    <row r="26" spans="1:4" x14ac:dyDescent="0.5">
      <c r="A26" s="3" t="s">
        <v>25</v>
      </c>
      <c r="B26" s="23"/>
      <c r="C26" s="23"/>
      <c r="D26" s="2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13" sqref="A13"/>
    </sheetView>
  </sheetViews>
  <sheetFormatPr defaultColWidth="9.08984375" defaultRowHeight="21" x14ac:dyDescent="0.5"/>
  <cols>
    <col min="1" max="1" width="68.6328125" style="2" customWidth="1"/>
    <col min="2" max="4" width="17.453125" style="22" customWidth="1"/>
    <col min="5" max="9" width="17.453125" style="2" customWidth="1"/>
    <col min="10" max="16384" width="9.08984375" style="2"/>
  </cols>
  <sheetData>
    <row r="1" spans="1:4" x14ac:dyDescent="0.5">
      <c r="A1" s="1" t="s">
        <v>20</v>
      </c>
    </row>
    <row r="2" spans="1:4" x14ac:dyDescent="0.5">
      <c r="A2" s="2" t="s">
        <v>39</v>
      </c>
    </row>
    <row r="4" spans="1:4" x14ac:dyDescent="0.5">
      <c r="A4" s="3"/>
      <c r="B4" s="4" t="s">
        <v>17</v>
      </c>
      <c r="C4" s="4" t="s">
        <v>18</v>
      </c>
      <c r="D4" s="4" t="s">
        <v>19</v>
      </c>
    </row>
    <row r="5" spans="1:4" x14ac:dyDescent="0.5">
      <c r="A5" s="3" t="s">
        <v>0</v>
      </c>
      <c r="B5" s="23"/>
      <c r="C5" s="23" t="s">
        <v>40</v>
      </c>
      <c r="D5" s="23"/>
    </row>
    <row r="6" spans="1:4" x14ac:dyDescent="0.5">
      <c r="A6" s="3" t="s">
        <v>1</v>
      </c>
      <c r="B6" s="23"/>
      <c r="C6" s="23" t="s">
        <v>40</v>
      </c>
      <c r="D6" s="23"/>
    </row>
    <row r="7" spans="1:4" x14ac:dyDescent="0.5">
      <c r="A7" s="3" t="s">
        <v>2</v>
      </c>
      <c r="B7" s="23"/>
      <c r="C7" s="23"/>
      <c r="D7" s="23" t="s">
        <v>40</v>
      </c>
    </row>
    <row r="8" spans="1:4" x14ac:dyDescent="0.5">
      <c r="A8" s="3" t="s">
        <v>3</v>
      </c>
      <c r="B8" s="23"/>
      <c r="C8" s="23" t="s">
        <v>41</v>
      </c>
      <c r="D8" s="23" t="s">
        <v>42</v>
      </c>
    </row>
    <row r="9" spans="1:4" x14ac:dyDescent="0.5">
      <c r="A9" s="3" t="s">
        <v>4</v>
      </c>
      <c r="B9" s="23"/>
      <c r="C9" s="23" t="s">
        <v>42</v>
      </c>
      <c r="D9" s="23" t="s">
        <v>41</v>
      </c>
    </row>
    <row r="10" spans="1:4" x14ac:dyDescent="0.5">
      <c r="A10" s="3" t="s">
        <v>5</v>
      </c>
      <c r="B10" s="23" t="s">
        <v>41</v>
      </c>
      <c r="C10" s="23" t="s">
        <v>43</v>
      </c>
      <c r="D10" s="23"/>
    </row>
    <row r="11" spans="1:4" x14ac:dyDescent="0.5">
      <c r="A11" s="3" t="s">
        <v>6</v>
      </c>
      <c r="B11" s="23"/>
      <c r="C11" s="23" t="s">
        <v>40</v>
      </c>
      <c r="D11" s="23"/>
    </row>
    <row r="12" spans="1:4" x14ac:dyDescent="0.5">
      <c r="A12" s="3" t="s">
        <v>7</v>
      </c>
      <c r="B12" s="23" t="s">
        <v>43</v>
      </c>
      <c r="C12" s="23" t="s">
        <v>41</v>
      </c>
      <c r="D12" s="23"/>
    </row>
    <row r="13" spans="1:4" x14ac:dyDescent="0.5">
      <c r="A13" s="3" t="s">
        <v>8</v>
      </c>
      <c r="B13" s="23" t="s">
        <v>41</v>
      </c>
      <c r="C13" s="23" t="s">
        <v>43</v>
      </c>
      <c r="D13" s="23"/>
    </row>
    <row r="14" spans="1:4" x14ac:dyDescent="0.5">
      <c r="A14" s="3" t="s">
        <v>9</v>
      </c>
      <c r="B14" s="23" t="s">
        <v>41</v>
      </c>
      <c r="C14" s="23" t="s">
        <v>43</v>
      </c>
      <c r="D14" s="23"/>
    </row>
    <row r="15" spans="1:4" x14ac:dyDescent="0.5">
      <c r="A15" s="3" t="s">
        <v>10</v>
      </c>
      <c r="B15" s="23" t="s">
        <v>40</v>
      </c>
      <c r="C15" s="23"/>
      <c r="D15" s="23"/>
    </row>
    <row r="16" spans="1:4" x14ac:dyDescent="0.5">
      <c r="A16" s="3" t="s">
        <v>11</v>
      </c>
      <c r="B16" s="23" t="s">
        <v>42</v>
      </c>
      <c r="C16" s="23" t="s">
        <v>41</v>
      </c>
      <c r="D16" s="23"/>
    </row>
    <row r="17" spans="1:4" x14ac:dyDescent="0.5">
      <c r="A17" s="3" t="s">
        <v>12</v>
      </c>
      <c r="B17" s="23" t="s">
        <v>41</v>
      </c>
      <c r="C17" s="23" t="s">
        <v>43</v>
      </c>
      <c r="D17" s="23"/>
    </row>
    <row r="18" spans="1:4" x14ac:dyDescent="0.5">
      <c r="A18" s="3" t="s">
        <v>13</v>
      </c>
      <c r="B18" s="23" t="s">
        <v>41</v>
      </c>
      <c r="C18" s="23" t="s">
        <v>43</v>
      </c>
      <c r="D18" s="23"/>
    </row>
    <row r="19" spans="1:4" x14ac:dyDescent="0.5">
      <c r="A19" s="3" t="s">
        <v>14</v>
      </c>
      <c r="B19" s="23" t="s">
        <v>43</v>
      </c>
      <c r="C19" s="23" t="s">
        <v>41</v>
      </c>
      <c r="D19" s="23"/>
    </row>
    <row r="20" spans="1:4" x14ac:dyDescent="0.5">
      <c r="A20" s="3" t="s">
        <v>15</v>
      </c>
      <c r="B20" s="23"/>
      <c r="C20" s="23" t="s">
        <v>43</v>
      </c>
      <c r="D20" s="23" t="s">
        <v>41</v>
      </c>
    </row>
    <row r="21" spans="1:4" x14ac:dyDescent="0.5">
      <c r="A21" s="3" t="s">
        <v>16</v>
      </c>
      <c r="B21" s="23" t="s">
        <v>41</v>
      </c>
      <c r="C21" s="23" t="s">
        <v>43</v>
      </c>
      <c r="D21" s="23"/>
    </row>
    <row r="22" spans="1:4" x14ac:dyDescent="0.5">
      <c r="A22" s="3" t="s">
        <v>21</v>
      </c>
      <c r="B22" s="23"/>
      <c r="C22" s="23"/>
      <c r="D22" s="23" t="s">
        <v>40</v>
      </c>
    </row>
    <row r="23" spans="1:4" x14ac:dyDescent="0.5">
      <c r="A23" s="3" t="s">
        <v>22</v>
      </c>
      <c r="B23" s="23" t="s">
        <v>41</v>
      </c>
      <c r="C23" s="23" t="s">
        <v>43</v>
      </c>
      <c r="D23" s="23"/>
    </row>
    <row r="24" spans="1:4" x14ac:dyDescent="0.5">
      <c r="A24" s="3" t="s">
        <v>23</v>
      </c>
      <c r="B24" s="23" t="s">
        <v>41</v>
      </c>
      <c r="C24" s="23" t="s">
        <v>43</v>
      </c>
      <c r="D24" s="23"/>
    </row>
    <row r="25" spans="1:4" x14ac:dyDescent="0.5">
      <c r="A25" s="3" t="s">
        <v>24</v>
      </c>
      <c r="B25" s="23"/>
      <c r="C25" s="23" t="s">
        <v>43</v>
      </c>
      <c r="D25" s="23" t="s">
        <v>41</v>
      </c>
    </row>
    <row r="26" spans="1:4" x14ac:dyDescent="0.5">
      <c r="A26" s="3" t="s">
        <v>25</v>
      </c>
      <c r="B26" s="23" t="s">
        <v>41</v>
      </c>
      <c r="C26" s="23" t="s">
        <v>43</v>
      </c>
      <c r="D26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="118" zoomScaleNormal="118" workbookViewId="0">
      <selection activeCell="A11" sqref="A11"/>
    </sheetView>
  </sheetViews>
  <sheetFormatPr defaultColWidth="9.08984375" defaultRowHeight="21" x14ac:dyDescent="0.5"/>
  <cols>
    <col min="1" max="1" width="65" style="18" customWidth="1"/>
    <col min="2" max="4" width="31.6328125" style="18" customWidth="1"/>
    <col min="5" max="5" width="39.36328125" style="18" customWidth="1"/>
    <col min="6" max="7" width="31.6328125" style="18" customWidth="1"/>
    <col min="8" max="16384" width="9.08984375" style="18"/>
  </cols>
  <sheetData>
    <row r="1" spans="1:4" x14ac:dyDescent="0.5">
      <c r="A1" s="17" t="s">
        <v>31</v>
      </c>
    </row>
    <row r="2" spans="1:4" ht="21.5" thickBot="1" x14ac:dyDescent="0.55000000000000004">
      <c r="A2" s="18" t="s">
        <v>32</v>
      </c>
    </row>
    <row r="3" spans="1:4" ht="21.5" thickBot="1" x14ac:dyDescent="0.55000000000000004">
      <c r="B3" s="24"/>
      <c r="C3" s="53"/>
      <c r="D3" s="54"/>
    </row>
    <row r="4" spans="1:4" x14ac:dyDescent="0.5">
      <c r="A4" s="19"/>
      <c r="B4" s="43" t="s">
        <v>26</v>
      </c>
      <c r="C4" s="44" t="s">
        <v>29</v>
      </c>
      <c r="D4" s="43" t="s">
        <v>30</v>
      </c>
    </row>
    <row r="5" spans="1:4" x14ac:dyDescent="0.5">
      <c r="A5" s="20"/>
      <c r="B5" s="43" t="s">
        <v>27</v>
      </c>
      <c r="C5" s="44" t="s">
        <v>27</v>
      </c>
      <c r="D5" s="43" t="s">
        <v>27</v>
      </c>
    </row>
    <row r="6" spans="1:4" ht="14.25" customHeight="1" x14ac:dyDescent="0.5">
      <c r="A6" s="21"/>
      <c r="B6" s="45" t="s">
        <v>28</v>
      </c>
      <c r="C6" s="46" t="s">
        <v>28</v>
      </c>
      <c r="D6" s="45" t="s">
        <v>28</v>
      </c>
    </row>
    <row r="7" spans="1:4" x14ac:dyDescent="0.5">
      <c r="A7" s="15" t="s">
        <v>0</v>
      </c>
      <c r="B7" s="15"/>
      <c r="C7" s="15"/>
      <c r="D7" s="15"/>
    </row>
    <row r="8" spans="1:4" x14ac:dyDescent="0.5">
      <c r="A8" s="15" t="s">
        <v>1</v>
      </c>
      <c r="B8" s="15"/>
      <c r="C8" s="15"/>
      <c r="D8" s="15"/>
    </row>
    <row r="9" spans="1:4" x14ac:dyDescent="0.5">
      <c r="A9" s="15" t="s">
        <v>2</v>
      </c>
      <c r="B9" s="15"/>
      <c r="C9" s="15"/>
      <c r="D9" s="15"/>
    </row>
    <row r="10" spans="1:4" x14ac:dyDescent="0.5">
      <c r="A10" s="15" t="s">
        <v>3</v>
      </c>
      <c r="B10" s="15"/>
      <c r="C10" s="15"/>
      <c r="D10" s="15"/>
    </row>
    <row r="11" spans="1:4" x14ac:dyDescent="0.5">
      <c r="A11" s="15" t="s">
        <v>4</v>
      </c>
      <c r="B11" s="15"/>
      <c r="C11" s="15"/>
      <c r="D11" s="15"/>
    </row>
    <row r="12" spans="1:4" x14ac:dyDescent="0.5">
      <c r="A12" s="15" t="s">
        <v>5</v>
      </c>
      <c r="B12" s="15"/>
      <c r="C12" s="15"/>
      <c r="D12" s="15"/>
    </row>
    <row r="13" spans="1:4" x14ac:dyDescent="0.5">
      <c r="A13" s="15" t="s">
        <v>6</v>
      </c>
      <c r="B13" s="15"/>
      <c r="C13" s="15"/>
      <c r="D13" s="15"/>
    </row>
    <row r="14" spans="1:4" x14ac:dyDescent="0.5">
      <c r="A14" s="15" t="s">
        <v>7</v>
      </c>
      <c r="B14" s="15"/>
      <c r="C14" s="15"/>
      <c r="D14" s="15"/>
    </row>
    <row r="15" spans="1:4" x14ac:dyDescent="0.5">
      <c r="A15" s="15" t="s">
        <v>8</v>
      </c>
      <c r="B15" s="15"/>
      <c r="C15" s="15"/>
      <c r="D15" s="15"/>
    </row>
    <row r="16" spans="1:4" x14ac:dyDescent="0.5">
      <c r="A16" s="15" t="s">
        <v>9</v>
      </c>
      <c r="B16" s="15"/>
      <c r="C16" s="15"/>
      <c r="D16" s="15"/>
    </row>
    <row r="17" spans="1:4" x14ac:dyDescent="0.5">
      <c r="A17" s="15" t="s">
        <v>10</v>
      </c>
      <c r="B17" s="15"/>
      <c r="C17" s="15"/>
      <c r="D17" s="15"/>
    </row>
    <row r="18" spans="1:4" x14ac:dyDescent="0.5">
      <c r="A18" s="15" t="s">
        <v>11</v>
      </c>
      <c r="B18" s="15"/>
      <c r="C18" s="15"/>
      <c r="D18" s="15"/>
    </row>
    <row r="19" spans="1:4" x14ac:dyDescent="0.5">
      <c r="A19" s="15" t="s">
        <v>12</v>
      </c>
      <c r="B19" s="15"/>
      <c r="C19" s="15"/>
      <c r="D19" s="15"/>
    </row>
    <row r="20" spans="1:4" x14ac:dyDescent="0.5">
      <c r="A20" s="15" t="s">
        <v>13</v>
      </c>
      <c r="B20" s="15"/>
      <c r="C20" s="15"/>
      <c r="D20" s="15"/>
    </row>
    <row r="21" spans="1:4" x14ac:dyDescent="0.5">
      <c r="A21" s="15" t="s">
        <v>14</v>
      </c>
      <c r="B21" s="15"/>
      <c r="C21" s="15"/>
      <c r="D21" s="15"/>
    </row>
    <row r="22" spans="1:4" x14ac:dyDescent="0.5">
      <c r="A22" s="15" t="s">
        <v>15</v>
      </c>
      <c r="B22" s="15"/>
      <c r="C22" s="15"/>
      <c r="D22" s="15"/>
    </row>
    <row r="23" spans="1:4" x14ac:dyDescent="0.5">
      <c r="A23" s="15" t="s">
        <v>16</v>
      </c>
      <c r="B23" s="15"/>
      <c r="C23" s="15"/>
      <c r="D23" s="15"/>
    </row>
    <row r="24" spans="1:4" x14ac:dyDescent="0.5">
      <c r="A24" s="15" t="s">
        <v>33</v>
      </c>
      <c r="B24" s="15"/>
      <c r="C24" s="15"/>
      <c r="D24" s="15"/>
    </row>
    <row r="25" spans="1:4" x14ac:dyDescent="0.5">
      <c r="A25" s="15" t="s">
        <v>21</v>
      </c>
      <c r="B25" s="15"/>
      <c r="C25" s="15"/>
      <c r="D25" s="15"/>
    </row>
    <row r="26" spans="1:4" x14ac:dyDescent="0.5">
      <c r="A26" s="15" t="s">
        <v>22</v>
      </c>
      <c r="B26" s="15"/>
      <c r="C26" s="15"/>
      <c r="D26" s="15"/>
    </row>
    <row r="27" spans="1:4" x14ac:dyDescent="0.5">
      <c r="A27" s="15" t="s">
        <v>23</v>
      </c>
      <c r="B27" s="15"/>
      <c r="C27" s="15"/>
      <c r="D27" s="15"/>
    </row>
    <row r="28" spans="1:4" x14ac:dyDescent="0.5">
      <c r="A28" s="15" t="s">
        <v>24</v>
      </c>
      <c r="B28" s="15"/>
      <c r="C28" s="15"/>
      <c r="D28" s="15"/>
    </row>
    <row r="29" spans="1:4" x14ac:dyDescent="0.5">
      <c r="A29" s="15" t="s">
        <v>25</v>
      </c>
      <c r="B29" s="15"/>
      <c r="C29" s="15"/>
      <c r="D29" s="15"/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14" sqref="C14"/>
    </sheetView>
  </sheetViews>
  <sheetFormatPr defaultColWidth="9.08984375" defaultRowHeight="21" x14ac:dyDescent="0.5"/>
  <cols>
    <col min="1" max="1" width="65" style="2" customWidth="1"/>
    <col min="2" max="4" width="31.6328125" style="2" customWidth="1"/>
    <col min="5" max="5" width="39.36328125" style="2" customWidth="1"/>
    <col min="6" max="7" width="31.6328125" style="2" customWidth="1"/>
    <col min="8" max="16384" width="9.08984375" style="2"/>
  </cols>
  <sheetData>
    <row r="1" spans="1:5" x14ac:dyDescent="0.5">
      <c r="A1" s="1" t="s">
        <v>31</v>
      </c>
    </row>
    <row r="2" spans="1:5" x14ac:dyDescent="0.5">
      <c r="A2" s="2" t="s">
        <v>32</v>
      </c>
    </row>
    <row r="4" spans="1:5" x14ac:dyDescent="0.5">
      <c r="A4" s="5"/>
      <c r="B4" s="6" t="s">
        <v>26</v>
      </c>
      <c r="C4" s="7" t="s">
        <v>29</v>
      </c>
      <c r="D4" s="6" t="s">
        <v>30</v>
      </c>
    </row>
    <row r="5" spans="1:5" x14ac:dyDescent="0.5">
      <c r="A5" s="8"/>
      <c r="B5" s="9" t="s">
        <v>27</v>
      </c>
      <c r="C5" s="10" t="s">
        <v>27</v>
      </c>
      <c r="D5" s="9" t="s">
        <v>27</v>
      </c>
    </row>
    <row r="6" spans="1:5" ht="14.25" customHeight="1" x14ac:dyDescent="0.5">
      <c r="A6" s="11"/>
      <c r="B6" s="12" t="s">
        <v>28</v>
      </c>
      <c r="C6" s="13" t="s">
        <v>28</v>
      </c>
      <c r="D6" s="12" t="s">
        <v>28</v>
      </c>
    </row>
    <row r="7" spans="1:5" x14ac:dyDescent="0.5">
      <c r="A7" s="14" t="s">
        <v>0</v>
      </c>
      <c r="B7" s="14"/>
      <c r="C7" s="14"/>
      <c r="D7" s="14"/>
      <c r="E7" s="16" t="s">
        <v>38</v>
      </c>
    </row>
    <row r="8" spans="1:5" x14ac:dyDescent="0.5">
      <c r="A8" s="14" t="s">
        <v>1</v>
      </c>
      <c r="B8" s="14"/>
      <c r="C8" s="14"/>
      <c r="D8" s="14"/>
      <c r="E8" s="16" t="s">
        <v>38</v>
      </c>
    </row>
    <row r="9" spans="1:5" x14ac:dyDescent="0.5">
      <c r="A9" s="15" t="s">
        <v>2</v>
      </c>
      <c r="B9" s="15" t="s">
        <v>34</v>
      </c>
      <c r="C9" s="15" t="s">
        <v>34</v>
      </c>
      <c r="D9" s="15"/>
    </row>
    <row r="10" spans="1:5" x14ac:dyDescent="0.5">
      <c r="A10" s="15" t="s">
        <v>3</v>
      </c>
      <c r="B10" s="15" t="s">
        <v>34</v>
      </c>
      <c r="C10" s="15" t="s">
        <v>34</v>
      </c>
      <c r="D10" s="15"/>
    </row>
    <row r="11" spans="1:5" x14ac:dyDescent="0.5">
      <c r="A11" s="15" t="s">
        <v>4</v>
      </c>
      <c r="B11" s="15" t="s">
        <v>35</v>
      </c>
      <c r="C11" s="15"/>
      <c r="D11" s="15"/>
    </row>
    <row r="12" spans="1:5" x14ac:dyDescent="0.5">
      <c r="A12" s="15" t="s">
        <v>5</v>
      </c>
      <c r="B12" s="15" t="s">
        <v>35</v>
      </c>
      <c r="C12" s="15"/>
      <c r="D12" s="15"/>
    </row>
    <row r="13" spans="1:5" x14ac:dyDescent="0.5">
      <c r="A13" s="15" t="s">
        <v>6</v>
      </c>
      <c r="B13" s="15" t="s">
        <v>36</v>
      </c>
      <c r="C13" s="15"/>
      <c r="D13" s="15" t="s">
        <v>36</v>
      </c>
    </row>
    <row r="14" spans="1:5" x14ac:dyDescent="0.5">
      <c r="A14" s="15" t="s">
        <v>7</v>
      </c>
      <c r="B14" s="15" t="s">
        <v>28</v>
      </c>
      <c r="C14" s="15" t="s">
        <v>28</v>
      </c>
      <c r="D14" s="15"/>
    </row>
    <row r="15" spans="1:5" x14ac:dyDescent="0.5">
      <c r="A15" s="15" t="s">
        <v>8</v>
      </c>
      <c r="B15" s="15" t="s">
        <v>28</v>
      </c>
      <c r="C15" s="15"/>
      <c r="D15" s="15" t="s">
        <v>28</v>
      </c>
    </row>
    <row r="16" spans="1:5" x14ac:dyDescent="0.5">
      <c r="A16" s="15" t="s">
        <v>9</v>
      </c>
      <c r="B16" s="15" t="s">
        <v>28</v>
      </c>
      <c r="C16" s="15"/>
      <c r="D16" s="15" t="s">
        <v>28</v>
      </c>
    </row>
    <row r="17" spans="1:4" x14ac:dyDescent="0.5">
      <c r="A17" s="15" t="s">
        <v>10</v>
      </c>
      <c r="B17" s="15" t="s">
        <v>28</v>
      </c>
      <c r="C17" s="15" t="s">
        <v>28</v>
      </c>
      <c r="D17" s="15"/>
    </row>
    <row r="18" spans="1:4" x14ac:dyDescent="0.5">
      <c r="A18" s="15" t="s">
        <v>11</v>
      </c>
      <c r="B18" s="15"/>
      <c r="C18" s="15" t="s">
        <v>28</v>
      </c>
      <c r="D18" s="15" t="s">
        <v>37</v>
      </c>
    </row>
    <row r="19" spans="1:4" x14ac:dyDescent="0.5">
      <c r="A19" s="15" t="s">
        <v>12</v>
      </c>
      <c r="B19" s="15" t="s">
        <v>28</v>
      </c>
      <c r="C19" s="15"/>
      <c r="D19" s="15" t="s">
        <v>28</v>
      </c>
    </row>
    <row r="20" spans="1:4" x14ac:dyDescent="0.5">
      <c r="A20" s="15" t="s">
        <v>13</v>
      </c>
      <c r="B20" s="15" t="s">
        <v>35</v>
      </c>
      <c r="C20" s="15"/>
      <c r="D20" s="15"/>
    </row>
    <row r="21" spans="1:4" x14ac:dyDescent="0.5">
      <c r="A21" s="15" t="s">
        <v>14</v>
      </c>
      <c r="B21" s="15" t="s">
        <v>28</v>
      </c>
      <c r="C21" s="15" t="s">
        <v>28</v>
      </c>
      <c r="D21" s="15"/>
    </row>
    <row r="22" spans="1:4" x14ac:dyDescent="0.5">
      <c r="A22" s="15" t="s">
        <v>15</v>
      </c>
      <c r="B22" s="15" t="s">
        <v>34</v>
      </c>
      <c r="C22" s="15"/>
      <c r="D22" s="15" t="s">
        <v>34</v>
      </c>
    </row>
    <row r="23" spans="1:4" x14ac:dyDescent="0.5">
      <c r="A23" s="15" t="s">
        <v>16</v>
      </c>
      <c r="B23" s="15" t="s">
        <v>28</v>
      </c>
      <c r="C23" s="15"/>
      <c r="D23" s="15" t="s">
        <v>28</v>
      </c>
    </row>
    <row r="24" spans="1:4" x14ac:dyDescent="0.5">
      <c r="A24" s="15" t="s">
        <v>33</v>
      </c>
      <c r="B24" s="15" t="s">
        <v>28</v>
      </c>
      <c r="C24" s="15" t="s">
        <v>28</v>
      </c>
      <c r="D24" s="15"/>
    </row>
    <row r="25" spans="1:4" x14ac:dyDescent="0.5">
      <c r="A25" s="15" t="s">
        <v>21</v>
      </c>
      <c r="B25" s="15" t="s">
        <v>37</v>
      </c>
      <c r="C25" s="15" t="s">
        <v>37</v>
      </c>
      <c r="D25" s="15"/>
    </row>
    <row r="26" spans="1:4" x14ac:dyDescent="0.5">
      <c r="A26" s="15" t="s">
        <v>22</v>
      </c>
      <c r="B26" s="15" t="s">
        <v>28</v>
      </c>
      <c r="C26" s="15"/>
      <c r="D26" s="15" t="s">
        <v>28</v>
      </c>
    </row>
    <row r="27" spans="1:4" x14ac:dyDescent="0.5">
      <c r="A27" s="15" t="s">
        <v>23</v>
      </c>
      <c r="B27" s="15" t="s">
        <v>35</v>
      </c>
      <c r="C27" s="15"/>
      <c r="D27" s="15"/>
    </row>
    <row r="28" spans="1:4" x14ac:dyDescent="0.5">
      <c r="A28" s="15" t="s">
        <v>24</v>
      </c>
      <c r="B28" s="15" t="s">
        <v>37</v>
      </c>
      <c r="C28" s="15" t="s">
        <v>37</v>
      </c>
      <c r="D28" s="15"/>
    </row>
    <row r="29" spans="1:4" x14ac:dyDescent="0.5">
      <c r="A29" s="15" t="s">
        <v>25</v>
      </c>
      <c r="B29" s="15" t="s">
        <v>28</v>
      </c>
      <c r="C29" s="15"/>
      <c r="D29" s="15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Timefordeling</vt:lpstr>
      <vt:lpstr>Forelesningseksempler</vt:lpstr>
      <vt:lpstr>Tobias' eiendeler og gjeld</vt:lpstr>
      <vt:lpstr>Oppgave 1</vt:lpstr>
      <vt:lpstr>Oppgave 1 m. løsning</vt:lpstr>
      <vt:lpstr>Oppgave 2</vt:lpstr>
      <vt:lpstr>Oppgave 2 m. løsning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Torunn Drage Roti</dc:creator>
  <cp:lastModifiedBy>Torunn Drage Roti</cp:lastModifiedBy>
  <dcterms:created xsi:type="dcterms:W3CDTF">2018-08-22T12:10:33Z</dcterms:created>
  <dcterms:modified xsi:type="dcterms:W3CDTF">2020-08-19T14:03:32Z</dcterms:modified>
</cp:coreProperties>
</file>