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firstSheet="14" activeTab="14"/>
  </bookViews>
  <sheets>
    <sheet name="1-15" sheetId="1" state="hidden" r:id="rId1"/>
    <sheet name="1-16" sheetId="2" state="hidden" r:id="rId2"/>
    <sheet name="1-17" sheetId="3" state="hidden" r:id="rId3"/>
    <sheet name="1-18" sheetId="4" state="hidden" r:id="rId4"/>
    <sheet name="1-19" sheetId="5" state="hidden" r:id="rId5"/>
    <sheet name="1-20" sheetId="6" state="hidden" r:id="rId6"/>
    <sheet name="1-21" sheetId="7" state="hidden" r:id="rId7"/>
    <sheet name="1-22" sheetId="8" state="hidden" r:id="rId8"/>
    <sheet name="1-23" sheetId="9" state="hidden" r:id="rId9"/>
    <sheet name="1-24" sheetId="10" state="hidden" r:id="rId10"/>
    <sheet name="1-25" sheetId="11" state="hidden" r:id="rId11"/>
    <sheet name="1-26" sheetId="12" state="hidden" r:id="rId12"/>
    <sheet name="1-27" sheetId="13" state="hidden" r:id="rId13"/>
    <sheet name="1-28" sheetId="14" state="hidden" r:id="rId14"/>
    <sheet name="Oppgave 3" sheetId="15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Abc">#REF!</definedName>
    <definedName name="avd" localSheetId="1">#REF!</definedName>
    <definedName name="avd" localSheetId="3">#REF!</definedName>
    <definedName name="avd" localSheetId="10">#REF!</definedName>
    <definedName name="avd" localSheetId="11">#REF!</definedName>
    <definedName name="avd" localSheetId="13">#REF!</definedName>
    <definedName name="avd">#REF!</definedName>
    <definedName name="Avsk" localSheetId="1">#REF!</definedName>
    <definedName name="Avsk" localSheetId="3">#REF!</definedName>
    <definedName name="Avsk" localSheetId="10">#REF!</definedName>
    <definedName name="Avsk" localSheetId="11">#REF!</definedName>
    <definedName name="Avsk" localSheetId="13">#REF!</definedName>
    <definedName name="Avsk">#REF!</definedName>
    <definedName name="Disp" localSheetId="1">#REF!</definedName>
    <definedName name="Disp" localSheetId="3">#REF!</definedName>
    <definedName name="Disp" localSheetId="10">#REF!</definedName>
    <definedName name="Disp" localSheetId="11">#REF!</definedName>
    <definedName name="Disp" localSheetId="13">#REF!</definedName>
    <definedName name="Disp">#REF!</definedName>
    <definedName name="dri1" localSheetId="1">#REF!</definedName>
    <definedName name="dri1" localSheetId="3">#REF!</definedName>
    <definedName name="dri1" localSheetId="10">#REF!</definedName>
    <definedName name="dri1" localSheetId="11">#REF!</definedName>
    <definedName name="dri1" localSheetId="13">#REF!</definedName>
    <definedName name="dri1">#REF!</definedName>
    <definedName name="dri2" localSheetId="1">#REF!</definedName>
    <definedName name="dri2" localSheetId="3">#REF!</definedName>
    <definedName name="dri2" localSheetId="10">#REF!</definedName>
    <definedName name="dri2" localSheetId="11">#REF!</definedName>
    <definedName name="dri2" localSheetId="13">#REF!</definedName>
    <definedName name="dri2">#REF!</definedName>
    <definedName name="dri3" localSheetId="1">#REF!</definedName>
    <definedName name="dri3" localSheetId="3">#REF!</definedName>
    <definedName name="dri3" localSheetId="10">#REF!</definedName>
    <definedName name="dri3" localSheetId="11">#REF!</definedName>
    <definedName name="dri3" localSheetId="13">#REF!</definedName>
    <definedName name="dri3">#REF!</definedName>
    <definedName name="dri4" localSheetId="1">#REF!</definedName>
    <definedName name="dri4" localSheetId="3">#REF!</definedName>
    <definedName name="dri4" localSheetId="10">#REF!</definedName>
    <definedName name="dri4" localSheetId="11">#REF!</definedName>
    <definedName name="dri4" localSheetId="13">#REF!</definedName>
    <definedName name="dri4">#REF!</definedName>
    <definedName name="fak1" localSheetId="1">#REF!</definedName>
    <definedName name="fak1" localSheetId="3">#REF!</definedName>
    <definedName name="fak1" localSheetId="10">#REF!</definedName>
    <definedName name="fak1" localSheetId="11">#REF!</definedName>
    <definedName name="fak1" localSheetId="13">#REF!</definedName>
    <definedName name="fak1">#REF!</definedName>
    <definedName name="lø1" localSheetId="1">#REF!</definedName>
    <definedName name="lø1" localSheetId="3">#REF!</definedName>
    <definedName name="lø1" localSheetId="10">#REF!</definedName>
    <definedName name="lø1" localSheetId="11">#REF!</definedName>
    <definedName name="lø1" localSheetId="13">#REF!</definedName>
    <definedName name="lø1">#REF!</definedName>
    <definedName name="Overf" localSheetId="1">#REF!</definedName>
    <definedName name="Overf" localSheetId="3">#REF!</definedName>
    <definedName name="Overf" localSheetId="10">#REF!</definedName>
    <definedName name="Overf" localSheetId="11">#REF!</definedName>
    <definedName name="Overf" localSheetId="13">#REF!</definedName>
    <definedName name="Overf">#REF!</definedName>
    <definedName name="_xlnm.Print_Area" localSheetId="0">'1-15'!$A$2:$E$17</definedName>
    <definedName name="_xlnm.Print_Area" localSheetId="1">'1-16'!#REF!</definedName>
    <definedName name="_xlnm.Print_Area" localSheetId="2">'1-17'!#REF!</definedName>
    <definedName name="_xlnm.Print_Area" localSheetId="3">'1-18'!$A$2:$S$17</definedName>
    <definedName name="_xlnm.Print_Area" localSheetId="4">'1-19'!#REF!</definedName>
    <definedName name="_xlnm.Print_Area" localSheetId="5">'1-20'!#REF!</definedName>
    <definedName name="_xlnm.Print_Area" localSheetId="6">'1-21'!#REF!</definedName>
    <definedName name="_xlnm.Print_Area" localSheetId="7">'1-22'!#REF!</definedName>
    <definedName name="_xlnm.Print_Area" localSheetId="8">'1-23'!#REF!</definedName>
    <definedName name="_xlnm.Print_Area" localSheetId="9">'1-24'!#REF!</definedName>
    <definedName name="_xlnm.Print_Area" localSheetId="10">'1-25'!#REF!</definedName>
    <definedName name="_xlnm.Print_Area" localSheetId="11">'1-26'!#REF!</definedName>
    <definedName name="_xlnm.Print_Area" localSheetId="12">'1-27'!$A$3:$X$22</definedName>
    <definedName name="sk1" localSheetId="1">#REF!</definedName>
    <definedName name="sk1" localSheetId="3">#REF!</definedName>
    <definedName name="sk1" localSheetId="10">#REF!</definedName>
    <definedName name="sk1" localSheetId="11">#REF!</definedName>
    <definedName name="sk1" localSheetId="13">#REF!</definedName>
    <definedName name="sk1">#REF!</definedName>
  </definedNames>
  <calcPr fullCalcOnLoad="1"/>
</workbook>
</file>

<file path=xl/sharedStrings.xml><?xml version="1.0" encoding="utf-8"?>
<sst xmlns="http://schemas.openxmlformats.org/spreadsheetml/2006/main" count="768" uniqueCount="231">
  <si>
    <t>Eiendeler</t>
  </si>
  <si>
    <t>Egenkapital</t>
  </si>
  <si>
    <t>Gjeld</t>
  </si>
  <si>
    <t>Tekst</t>
  </si>
  <si>
    <t>Inventar</t>
  </si>
  <si>
    <t>Varelager</t>
  </si>
  <si>
    <t>Kundef.</t>
  </si>
  <si>
    <t>Egenkap</t>
  </si>
  <si>
    <t>E. priv</t>
  </si>
  <si>
    <t>Banklån</t>
  </si>
  <si>
    <t>Lev.gj.</t>
  </si>
  <si>
    <t>Varekjøp</t>
  </si>
  <si>
    <t>Rentek.</t>
  </si>
  <si>
    <t>Juni</t>
  </si>
  <si>
    <t>Endring varelager</t>
  </si>
  <si>
    <t>Resultat</t>
  </si>
  <si>
    <t>Balanse</t>
  </si>
  <si>
    <t>IB</t>
  </si>
  <si>
    <t>Kjøp av varer</t>
  </si>
  <si>
    <t>Februar</t>
  </si>
  <si>
    <t>Mars</t>
  </si>
  <si>
    <t>Resultatkonto</t>
  </si>
  <si>
    <t>Oppgave 1-15</t>
  </si>
  <si>
    <t>Resultatkontoer</t>
  </si>
  <si>
    <t>Sum</t>
  </si>
  <si>
    <t xml:space="preserve"> </t>
  </si>
  <si>
    <t>Påløpte</t>
  </si>
  <si>
    <t>Rente-</t>
  </si>
  <si>
    <t>Bank</t>
  </si>
  <si>
    <t>rentekostn.</t>
  </si>
  <si>
    <t>kostnader</t>
  </si>
  <si>
    <t>Påløpte rentekostnader</t>
  </si>
  <si>
    <t>Betalt rentekostnader og avdrag</t>
  </si>
  <si>
    <t>Diverse</t>
  </si>
  <si>
    <t>drifstk.</t>
  </si>
  <si>
    <t>Forskudd</t>
  </si>
  <si>
    <t>husleie</t>
  </si>
  <si>
    <t>Bank-</t>
  </si>
  <si>
    <t>lån</t>
  </si>
  <si>
    <t>Januar</t>
  </si>
  <si>
    <t>Betalt husleie for 3 mnd</t>
  </si>
  <si>
    <t>Overført husleie</t>
  </si>
  <si>
    <t>Oppgave 1-16</t>
  </si>
  <si>
    <t>Beløp</t>
  </si>
  <si>
    <t>EK</t>
  </si>
  <si>
    <t>Posteringer i måneden</t>
  </si>
  <si>
    <t>Saldobalanse</t>
  </si>
  <si>
    <t>Rentekost.</t>
  </si>
  <si>
    <t>6% i en mnd</t>
  </si>
  <si>
    <t>Balansekontoer</t>
  </si>
  <si>
    <t>Balansesum</t>
  </si>
  <si>
    <t>Driftsinntekter</t>
  </si>
  <si>
    <t>Renteinntekter</t>
  </si>
  <si>
    <t>Kundefordringer</t>
  </si>
  <si>
    <t>Sum inntekter</t>
  </si>
  <si>
    <t>Sum eiendeler</t>
  </si>
  <si>
    <t>Diverse kostnader</t>
  </si>
  <si>
    <t>Avskrivninger</t>
  </si>
  <si>
    <t>Langsiktig gjeld</t>
  </si>
  <si>
    <t>Kortsiktig gjeld</t>
  </si>
  <si>
    <t>Sum egenkapital og gjeld</t>
  </si>
  <si>
    <t xml:space="preserve"> - uttak eier privat</t>
  </si>
  <si>
    <t>Økning i egenkapital</t>
  </si>
  <si>
    <t>Diff:</t>
  </si>
  <si>
    <t>Oppgave 1-17</t>
  </si>
  <si>
    <t>Varer</t>
  </si>
  <si>
    <t>Vareforbruk</t>
  </si>
  <si>
    <t>Sum kostnader</t>
  </si>
  <si>
    <t>Oppgave 1-18</t>
  </si>
  <si>
    <t>Skyldig</t>
  </si>
  <si>
    <t>Lønns-</t>
  </si>
  <si>
    <t>Ferie-</t>
  </si>
  <si>
    <t>NR</t>
  </si>
  <si>
    <t>lønn</t>
  </si>
  <si>
    <t>ferielønn</t>
  </si>
  <si>
    <t>Ferielønnsforpliktelse</t>
  </si>
  <si>
    <t>Overført lønnsforskudd</t>
  </si>
  <si>
    <t>Avsatt feriepenger 12%</t>
  </si>
  <si>
    <t>?</t>
  </si>
  <si>
    <t>Utbetalt lønnsforskudd</t>
  </si>
  <si>
    <t>Lønnsbilag for februar</t>
  </si>
  <si>
    <t>Lønnsbilag for januar</t>
  </si>
  <si>
    <t xml:space="preserve"> ?</t>
  </si>
  <si>
    <t>Oppgave 1-20</t>
  </si>
  <si>
    <t>Spørs.</t>
  </si>
  <si>
    <t>a)</t>
  </si>
  <si>
    <t>b)</t>
  </si>
  <si>
    <t>Mai</t>
  </si>
  <si>
    <t>c)</t>
  </si>
  <si>
    <t>d)</t>
  </si>
  <si>
    <t>Lønnsbilag for mai</t>
  </si>
  <si>
    <t>Lønnsbilag for juni</t>
  </si>
  <si>
    <t>Opptjent bonus</t>
  </si>
  <si>
    <t>aga</t>
  </si>
  <si>
    <t>Skyldig arbeidsgiveravgift</t>
  </si>
  <si>
    <t>Påløpt aga av ferielønn</t>
  </si>
  <si>
    <t>Oktober</t>
  </si>
  <si>
    <t>Lønnsbilag</t>
  </si>
  <si>
    <t>November</t>
  </si>
  <si>
    <t>Oppgave 1-21</t>
  </si>
  <si>
    <t>e)</t>
  </si>
  <si>
    <t>f)</t>
  </si>
  <si>
    <t>Oppgave 1-22</t>
  </si>
  <si>
    <t>Betalt skyldig aga</t>
  </si>
  <si>
    <t>Drifts-</t>
  </si>
  <si>
    <t>inntekt.</t>
  </si>
  <si>
    <t>kostn.</t>
  </si>
  <si>
    <t>Egen-</t>
  </si>
  <si>
    <t>Eier</t>
  </si>
  <si>
    <t>privat</t>
  </si>
  <si>
    <t>Anleggs-</t>
  </si>
  <si>
    <t>Kunde-</t>
  </si>
  <si>
    <t>Forsk.</t>
  </si>
  <si>
    <t>Langs.</t>
  </si>
  <si>
    <t>Kasse-</t>
  </si>
  <si>
    <t>Aga</t>
  </si>
  <si>
    <t>Ubet.</t>
  </si>
  <si>
    <t>Skyld.</t>
  </si>
  <si>
    <t>Uopptj.</t>
  </si>
  <si>
    <t>Avskr.</t>
  </si>
  <si>
    <t>Resul-</t>
  </si>
  <si>
    <t>midler</t>
  </si>
  <si>
    <t>kap</t>
  </si>
  <si>
    <t>gjeld</t>
  </si>
  <si>
    <t>kreditt</t>
  </si>
  <si>
    <t>inntekt</t>
  </si>
  <si>
    <t>tat</t>
  </si>
  <si>
    <t>Posteringer i året</t>
  </si>
  <si>
    <t>Oppgjørsposteringer</t>
  </si>
  <si>
    <t>Opprydding IB</t>
  </si>
  <si>
    <t>Forskudd, ubet.kostn.</t>
  </si>
  <si>
    <t>Sum etter oppgj.poster</t>
  </si>
  <si>
    <t>Overført eier privat</t>
  </si>
  <si>
    <t>Resultat overført EK</t>
  </si>
  <si>
    <t>Lønn</t>
  </si>
  <si>
    <t>Kontoll feriepenger</t>
  </si>
  <si>
    <t>Forskudd, ubetalt lønn</t>
  </si>
  <si>
    <t>Skatte-</t>
  </si>
  <si>
    <t>trekk</t>
  </si>
  <si>
    <t>Trekk-</t>
  </si>
  <si>
    <t>Innsatt trekkinnskudd</t>
  </si>
  <si>
    <t>Oppgave 1-23</t>
  </si>
  <si>
    <t>Oppgave 1-24</t>
  </si>
  <si>
    <t>Resultatkont.</t>
  </si>
  <si>
    <t>Opptjent</t>
  </si>
  <si>
    <t>fordringer</t>
  </si>
  <si>
    <t>ikke fakt.</t>
  </si>
  <si>
    <t>inntekter</t>
  </si>
  <si>
    <t>April</t>
  </si>
  <si>
    <t>Bokført opptjent bonus</t>
  </si>
  <si>
    <t>g)</t>
  </si>
  <si>
    <t>Oppgave 1-25</t>
  </si>
  <si>
    <t xml:space="preserve"> Oppgave 1-26</t>
  </si>
  <si>
    <t xml:space="preserve">  Oppgave 1-27</t>
  </si>
  <si>
    <t>Oppgave 1-28</t>
  </si>
  <si>
    <t>Lager</t>
  </si>
  <si>
    <t>Leveran-</t>
  </si>
  <si>
    <t>Innkjøp</t>
  </si>
  <si>
    <t xml:space="preserve">Endring </t>
  </si>
  <si>
    <t>råvarer</t>
  </si>
  <si>
    <t>FV</t>
  </si>
  <si>
    <t>dørgjeld</t>
  </si>
  <si>
    <t>lager FV</t>
  </si>
  <si>
    <t>kostnad.</t>
  </si>
  <si>
    <t xml:space="preserve">Kjøp av materialer </t>
  </si>
  <si>
    <t>Utbetaling av lønn</t>
  </si>
  <si>
    <t>Diverse driftskostnader</t>
  </si>
  <si>
    <t>Endring råvarelager</t>
  </si>
  <si>
    <t>Endring ferdigvarelager</t>
  </si>
  <si>
    <t>Overføring av resultat til EK</t>
  </si>
  <si>
    <t>Salgsinntekter</t>
  </si>
  <si>
    <t>Desember</t>
  </si>
  <si>
    <t>Salg</t>
  </si>
  <si>
    <t>Kjøp av råvarer</t>
  </si>
  <si>
    <t xml:space="preserve"> 1-19</t>
  </si>
  <si>
    <t>Påløpte renter</t>
  </si>
  <si>
    <t>rentek.</t>
  </si>
  <si>
    <t>Kontroll feriepenger</t>
  </si>
  <si>
    <t>Kontroll  Aga</t>
  </si>
  <si>
    <t>Forskudd, ubet. kostn.</t>
  </si>
  <si>
    <t>feriep.</t>
  </si>
  <si>
    <t>penger</t>
  </si>
  <si>
    <t>Feriepengeforpliktelse</t>
  </si>
  <si>
    <t>Feriepengeforpliktelse bonus</t>
  </si>
  <si>
    <t>Pål. aga</t>
  </si>
  <si>
    <t>av feriep.</t>
  </si>
  <si>
    <t>Feriepengesforpliktelse</t>
  </si>
  <si>
    <t>kap.</t>
  </si>
  <si>
    <t>aga.</t>
  </si>
  <si>
    <t>Rentekostnader</t>
  </si>
  <si>
    <t>Eiendel</t>
  </si>
  <si>
    <t>Sum balanse</t>
  </si>
  <si>
    <t>Påløpt aga av feriepenger</t>
  </si>
  <si>
    <t>innsk.</t>
  </si>
  <si>
    <t>Kontroll  aga</t>
  </si>
  <si>
    <t>Pål.renter</t>
  </si>
  <si>
    <t>Drifts.i.</t>
  </si>
  <si>
    <t>Div.k.</t>
  </si>
  <si>
    <t>Svar:</t>
  </si>
  <si>
    <t>Balansen</t>
  </si>
  <si>
    <t>Egenkapital og Gjeld</t>
  </si>
  <si>
    <t>AM</t>
  </si>
  <si>
    <t>+</t>
  </si>
  <si>
    <t>OM</t>
  </si>
  <si>
    <t>=</t>
  </si>
  <si>
    <t>IEK</t>
  </si>
  <si>
    <t>OEK</t>
  </si>
  <si>
    <t>LG</t>
  </si>
  <si>
    <t>5. Salget i punkt 1 betales</t>
  </si>
  <si>
    <t>7. PC'ene i punkt 4 må kostnadsføres</t>
  </si>
  <si>
    <t>8. PC'ene i punkt 4 betales</t>
  </si>
  <si>
    <t>Hvor mye rikere eller fattigere har bedriften blitt i perioden?</t>
  </si>
  <si>
    <t>Resultat av føringer:</t>
  </si>
  <si>
    <t>Oppgave 3 (Vektlegges 10 %)</t>
  </si>
  <si>
    <t>3. Betaling av renter med kr 10 000,- og avdrag med kr 20 000,-.</t>
  </si>
  <si>
    <t>Forutsett at de selger alle varene med samme bruttofortjeneste.</t>
  </si>
  <si>
    <t>Hva er bruttofortjenesten i % ?</t>
  </si>
  <si>
    <t>I henhold til skatteregnskapet bruker de 20 % saldoavskrivninger på anleggsmidlene sine.</t>
  </si>
  <si>
    <t>Hva blir årets skattemessige avskrivning?</t>
  </si>
  <si>
    <t>Hvilken effekt får dette for den betalbare skatten sammenliknet med skattekostnaden.</t>
  </si>
  <si>
    <t>A. Den betalbare skatten blir høyere enn skattekostnaden</t>
  </si>
  <si>
    <t>B. Den betalbare skatten blir lavere enn skattekostnaden</t>
  </si>
  <si>
    <t>C. Betalbar skatt og skattekostnad er alltid det samme</t>
  </si>
  <si>
    <t>Mva er 25 %</t>
  </si>
  <si>
    <t xml:space="preserve">Bokfør følgende posteringer ved bruk av balanseligningen og få tilslutt frem resultatet av disse føringene. </t>
  </si>
  <si>
    <t>KG-mva</t>
  </si>
  <si>
    <t>mva</t>
  </si>
  <si>
    <t>1. Salg av tjenester for kr 125 000,- inkl mva på kreditt.</t>
  </si>
  <si>
    <t>2. Kontant kjøp av varer for kr 80 000,- eks mva.</t>
  </si>
  <si>
    <t>4. Kjøp av PC'er på kreditt med tre års forventet levetid for kr 37 500,- eks mva.</t>
  </si>
  <si>
    <t>6.Halvparten av varene i punkt 2 selges kontant for kr 100 000,- inkl. mva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</si>
</sst>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#,##0.0"/>
    <numFmt numFmtId="169" formatCode="0.0\ %"/>
    <numFmt numFmtId="170" formatCode="_ &quot;kr&quot;\ * #,##0_ ;_ &quot;kr&quot;\ * \-#,##0_ ;_ &quot;kr&quot;\ * &quot;-&quot;??_ ;_ @_ "/>
    <numFmt numFmtId="171" formatCode="_(* #,##0_);_(* \(#,##0\);_(* &quot;-&quot;??_);_(@_)"/>
    <numFmt numFmtId="172" formatCode="_ * #,##0_ ;_ * \-#,##0_ ;_ * &quot;-&quot;??_ ;_ @_ "/>
    <numFmt numFmtId="173" formatCode="[$-414]General"/>
    <numFmt numFmtId="174" formatCode="0_ ;\-0\ "/>
    <numFmt numFmtId="175" formatCode="_-[$kr-414]\ * #,##0_-;\-[$kr-414]\ * #,##0_-;_-[$kr-414]\ * &quot;-&quot;??_-;_-@_-"/>
    <numFmt numFmtId="176" formatCode="_(* #,##0.0_);_(* \(#,##0.0\);_(* &quot;-&quot;??_);_(@_)"/>
    <numFmt numFmtId="177" formatCode="[$-414]d\.\ mmmm\ yyyy"/>
    <numFmt numFmtId="178" formatCode="_(* #,##0.000_);_(* \(#,##0.000\);_(* &quot;-&quot;??_);_(@_)"/>
  </numFmts>
  <fonts count="56">
    <font>
      <sz val="11"/>
      <name val="Trebuchet MS"/>
      <family val="0"/>
    </font>
    <font>
      <u val="single"/>
      <sz val="10"/>
      <color indexed="36"/>
      <name val="Trebuchet MS"/>
      <family val="2"/>
    </font>
    <font>
      <u val="single"/>
      <sz val="10"/>
      <color indexed="12"/>
      <name val="Trebuchet MS"/>
      <family val="2"/>
    </font>
    <font>
      <sz val="10"/>
      <name val="Trebuchet MS"/>
      <family val="2"/>
    </font>
    <font>
      <i/>
      <sz val="10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sz val="8"/>
      <name val="Trebuchet MS"/>
      <family val="2"/>
    </font>
    <font>
      <b/>
      <i/>
      <sz val="9"/>
      <name val="Trebuchet MS"/>
      <family val="2"/>
    </font>
    <font>
      <i/>
      <sz val="8"/>
      <name val="Trebuchet MS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ashed"/>
      <bottom style="thin"/>
    </border>
    <border>
      <left>
        <color indexed="63"/>
      </left>
      <right style="dashed"/>
      <top style="thin"/>
      <bottom style="dashed"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/>
      <right/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40" fillId="0" borderId="0">
      <alignment/>
      <protection/>
    </xf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10" xfId="61" applyNumberFormat="1" applyFont="1" applyBorder="1" applyAlignment="1">
      <alignment horizontal="center"/>
      <protection/>
    </xf>
    <xf numFmtId="3" fontId="3" fillId="0" borderId="11" xfId="61" applyNumberFormat="1" applyFont="1" applyBorder="1" applyAlignment="1">
      <alignment horizontal="center"/>
      <protection/>
    </xf>
    <xf numFmtId="3" fontId="3" fillId="0" borderId="11" xfId="61" applyNumberFormat="1" applyFont="1" applyBorder="1" applyAlignment="1">
      <alignment horizontal="left"/>
      <protection/>
    </xf>
    <xf numFmtId="3" fontId="3" fillId="0" borderId="12" xfId="61" applyNumberFormat="1" applyFont="1" applyBorder="1">
      <alignment/>
      <protection/>
    </xf>
    <xf numFmtId="3" fontId="3" fillId="0" borderId="13" xfId="61" applyNumberFormat="1" applyFont="1" applyBorder="1">
      <alignment/>
      <protection/>
    </xf>
    <xf numFmtId="3" fontId="3" fillId="0" borderId="0" xfId="61" applyNumberFormat="1" applyFont="1" applyBorder="1">
      <alignment/>
      <protection/>
    </xf>
    <xf numFmtId="3" fontId="3" fillId="0" borderId="14" xfId="61" applyNumberFormat="1" applyFont="1" applyBorder="1">
      <alignment/>
      <protection/>
    </xf>
    <xf numFmtId="3" fontId="3" fillId="0" borderId="15" xfId="61" applyNumberFormat="1" applyFont="1" applyBorder="1">
      <alignment/>
      <protection/>
    </xf>
    <xf numFmtId="0" fontId="3" fillId="0" borderId="10" xfId="0" applyFont="1" applyBorder="1" applyAlignment="1">
      <alignment horizontal="center"/>
    </xf>
    <xf numFmtId="3" fontId="3" fillId="0" borderId="16" xfId="61" applyNumberFormat="1" applyFont="1" applyBorder="1" applyAlignment="1">
      <alignment horizontal="left"/>
      <protection/>
    </xf>
    <xf numFmtId="3" fontId="3" fillId="0" borderId="17" xfId="61" applyNumberFormat="1" applyFont="1" applyBorder="1" applyAlignment="1">
      <alignment horizontal="center"/>
      <protection/>
    </xf>
    <xf numFmtId="3" fontId="4" fillId="0" borderId="18" xfId="61" applyNumberFormat="1" applyFont="1" applyBorder="1">
      <alignment/>
      <protection/>
    </xf>
    <xf numFmtId="3" fontId="4" fillId="0" borderId="15" xfId="61" applyNumberFormat="1" applyFont="1" applyBorder="1">
      <alignment/>
      <protection/>
    </xf>
    <xf numFmtId="1" fontId="3" fillId="0" borderId="19" xfId="61" applyNumberFormat="1" applyFont="1" applyBorder="1" applyAlignment="1">
      <alignment horizontal="center"/>
      <protection/>
    </xf>
    <xf numFmtId="1" fontId="3" fillId="0" borderId="1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61" applyNumberFormat="1" applyFont="1" applyBorder="1" applyAlignment="1">
      <alignment horizontal="left"/>
      <protection/>
    </xf>
    <xf numFmtId="3" fontId="0" fillId="0" borderId="0" xfId="61" applyNumberFormat="1" applyFont="1" applyBorder="1" applyAlignment="1">
      <alignment horizontal="center"/>
      <protection/>
    </xf>
    <xf numFmtId="3" fontId="0" fillId="0" borderId="0" xfId="61" applyNumberFormat="1" applyFont="1">
      <alignment/>
      <protection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6" xfId="61" applyNumberFormat="1" applyFont="1" applyBorder="1" applyAlignment="1">
      <alignment horizontal="left"/>
      <protection/>
    </xf>
    <xf numFmtId="3" fontId="5" fillId="0" borderId="24" xfId="61" applyNumberFormat="1" applyFont="1" applyBorder="1" applyAlignment="1">
      <alignment horizontal="center"/>
      <protection/>
    </xf>
    <xf numFmtId="1" fontId="5" fillId="0" borderId="12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2" xfId="61" applyNumberFormat="1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61" applyNumberFormat="1" applyFont="1" applyBorder="1" applyAlignment="1">
      <alignment horizontal="center"/>
      <protection/>
    </xf>
    <xf numFmtId="3" fontId="5" fillId="0" borderId="17" xfId="61" applyNumberFormat="1" applyFont="1" applyBorder="1" applyAlignment="1">
      <alignment horizontal="center"/>
      <protection/>
    </xf>
    <xf numFmtId="3" fontId="5" fillId="0" borderId="11" xfId="61" applyNumberFormat="1" applyFont="1" applyBorder="1" applyAlignment="1">
      <alignment horizontal="center"/>
      <protection/>
    </xf>
    <xf numFmtId="3" fontId="5" fillId="0" borderId="0" xfId="61" applyNumberFormat="1" applyFont="1" applyBorder="1" applyAlignment="1">
      <alignment horizontal="center"/>
      <protection/>
    </xf>
    <xf numFmtId="3" fontId="6" fillId="0" borderId="18" xfId="61" applyNumberFormat="1" applyFont="1" applyBorder="1">
      <alignment/>
      <protection/>
    </xf>
    <xf numFmtId="3" fontId="5" fillId="0" borderId="13" xfId="61" applyNumberFormat="1" applyFont="1" applyBorder="1">
      <alignment/>
      <protection/>
    </xf>
    <xf numFmtId="3" fontId="5" fillId="0" borderId="12" xfId="61" applyNumberFormat="1" applyFont="1" applyBorder="1">
      <alignment/>
      <protection/>
    </xf>
    <xf numFmtId="3" fontId="5" fillId="0" borderId="0" xfId="61" applyNumberFormat="1" applyFont="1" applyBorder="1">
      <alignment/>
      <protection/>
    </xf>
    <xf numFmtId="3" fontId="5" fillId="0" borderId="19" xfId="61" applyNumberFormat="1" applyFont="1" applyBorder="1">
      <alignment/>
      <protection/>
    </xf>
    <xf numFmtId="3" fontId="5" fillId="0" borderId="14" xfId="61" applyNumberFormat="1" applyFont="1" applyBorder="1">
      <alignment/>
      <protection/>
    </xf>
    <xf numFmtId="3" fontId="5" fillId="0" borderId="15" xfId="61" applyNumberFormat="1" applyFont="1" applyBorder="1">
      <alignment/>
      <protection/>
    </xf>
    <xf numFmtId="3" fontId="5" fillId="33" borderId="14" xfId="61" applyNumberFormat="1" applyFont="1" applyFill="1" applyBorder="1">
      <alignment/>
      <protection/>
    </xf>
    <xf numFmtId="3" fontId="5" fillId="34" borderId="15" xfId="61" applyNumberFormat="1" applyFont="1" applyFill="1" applyBorder="1">
      <alignment/>
      <protection/>
    </xf>
    <xf numFmtId="3" fontId="6" fillId="0" borderId="15" xfId="61" applyNumberFormat="1" applyFont="1" applyBorder="1">
      <alignment/>
      <protection/>
    </xf>
    <xf numFmtId="3" fontId="5" fillId="0" borderId="0" xfId="61" applyNumberFormat="1" applyFont="1" applyFill="1" applyBorder="1">
      <alignment/>
      <protection/>
    </xf>
    <xf numFmtId="0" fontId="5" fillId="0" borderId="0" xfId="0" applyFont="1" applyAlignment="1">
      <alignment/>
    </xf>
    <xf numFmtId="3" fontId="5" fillId="0" borderId="21" xfId="61" applyNumberFormat="1" applyFont="1" applyBorder="1">
      <alignment/>
      <protection/>
    </xf>
    <xf numFmtId="0" fontId="5" fillId="0" borderId="25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right"/>
    </xf>
    <xf numFmtId="1" fontId="5" fillId="0" borderId="16" xfId="61" applyNumberFormat="1" applyFont="1" applyBorder="1" applyAlignment="1">
      <alignment horizontal="center"/>
      <protection/>
    </xf>
    <xf numFmtId="1" fontId="5" fillId="0" borderId="26" xfId="61" applyNumberFormat="1" applyFont="1" applyBorder="1" applyAlignment="1">
      <alignment horizontal="center"/>
      <protection/>
    </xf>
    <xf numFmtId="1" fontId="5" fillId="0" borderId="13" xfId="61" applyNumberFormat="1" applyFont="1" applyBorder="1" applyAlignment="1">
      <alignment horizontal="center"/>
      <protection/>
    </xf>
    <xf numFmtId="1" fontId="5" fillId="0" borderId="19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3" fontId="7" fillId="0" borderId="0" xfId="61" applyNumberFormat="1" applyFont="1" applyAlignment="1">
      <alignment horizontal="center"/>
      <protection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3" fontId="5" fillId="0" borderId="28" xfId="61" applyNumberFormat="1" applyFont="1" applyBorder="1" applyAlignment="1">
      <alignment horizontal="center"/>
      <protection/>
    </xf>
    <xf numFmtId="3" fontId="5" fillId="0" borderId="11" xfId="61" applyNumberFormat="1" applyFont="1" applyBorder="1" applyAlignment="1">
      <alignment horizontal="left"/>
      <protection/>
    </xf>
    <xf numFmtId="3" fontId="7" fillId="0" borderId="0" xfId="61" applyNumberFormat="1" applyFont="1">
      <alignment/>
      <protection/>
    </xf>
    <xf numFmtId="3" fontId="0" fillId="0" borderId="0" xfId="61" applyNumberFormat="1" applyFont="1" applyBorder="1">
      <alignment/>
      <protection/>
    </xf>
    <xf numFmtId="3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3" fontId="5" fillId="0" borderId="29" xfId="61" applyNumberFormat="1" applyFont="1" applyBorder="1">
      <alignment/>
      <protection/>
    </xf>
    <xf numFmtId="3" fontId="5" fillId="0" borderId="14" xfId="61" applyNumberFormat="1" applyFont="1" applyBorder="1" applyAlignment="1">
      <alignment horizontal="right"/>
      <protection/>
    </xf>
    <xf numFmtId="3" fontId="5" fillId="33" borderId="29" xfId="61" applyNumberFormat="1" applyFont="1" applyFill="1" applyBorder="1">
      <alignment/>
      <protection/>
    </xf>
    <xf numFmtId="3" fontId="5" fillId="34" borderId="30" xfId="61" applyNumberFormat="1" applyFont="1" applyFill="1" applyBorder="1">
      <alignment/>
      <protection/>
    </xf>
    <xf numFmtId="3" fontId="5" fillId="34" borderId="28" xfId="61" applyNumberFormat="1" applyFont="1" applyFill="1" applyBorder="1">
      <alignment/>
      <protection/>
    </xf>
    <xf numFmtId="3" fontId="5" fillId="0" borderId="31" xfId="61" applyNumberFormat="1" applyFont="1" applyBorder="1">
      <alignment/>
      <protection/>
    </xf>
    <xf numFmtId="3" fontId="5" fillId="0" borderId="24" xfId="61" applyNumberFormat="1" applyFont="1" applyBorder="1">
      <alignment/>
      <protection/>
    </xf>
    <xf numFmtId="3" fontId="5" fillId="0" borderId="32" xfId="61" applyNumberFormat="1" applyFont="1" applyBorder="1">
      <alignment/>
      <protection/>
    </xf>
    <xf numFmtId="3" fontId="5" fillId="0" borderId="33" xfId="61" applyNumberFormat="1" applyFont="1" applyBorder="1">
      <alignment/>
      <protection/>
    </xf>
    <xf numFmtId="3" fontId="5" fillId="0" borderId="34" xfId="61" applyNumberFormat="1" applyFont="1" applyBorder="1">
      <alignment/>
      <protection/>
    </xf>
    <xf numFmtId="0" fontId="7" fillId="0" borderId="0" xfId="0" applyFont="1" applyAlignment="1">
      <alignment/>
    </xf>
    <xf numFmtId="3" fontId="8" fillId="0" borderId="22" xfId="61" applyNumberFormat="1" applyFont="1" applyBorder="1" applyAlignment="1">
      <alignment horizontal="left"/>
      <protection/>
    </xf>
    <xf numFmtId="3" fontId="5" fillId="0" borderId="22" xfId="61" applyNumberFormat="1" applyFont="1" applyBorder="1">
      <alignment/>
      <protection/>
    </xf>
    <xf numFmtId="0" fontId="8" fillId="0" borderId="22" xfId="0" applyFont="1" applyBorder="1" applyAlignment="1">
      <alignment horizontal="left"/>
    </xf>
    <xf numFmtId="0" fontId="5" fillId="0" borderId="22" xfId="0" applyFont="1" applyBorder="1" applyAlignment="1">
      <alignment/>
    </xf>
    <xf numFmtId="3" fontId="5" fillId="0" borderId="0" xfId="61" applyNumberFormat="1" applyFont="1">
      <alignment/>
      <protection/>
    </xf>
    <xf numFmtId="3" fontId="5" fillId="0" borderId="35" xfId="61" applyNumberFormat="1" applyFont="1" applyBorder="1">
      <alignment/>
      <protection/>
    </xf>
    <xf numFmtId="3" fontId="5" fillId="0" borderId="36" xfId="61" applyNumberFormat="1" applyFont="1" applyBorder="1">
      <alignment/>
      <protection/>
    </xf>
    <xf numFmtId="3" fontId="5" fillId="0" borderId="35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5" fillId="0" borderId="19" xfId="61" applyNumberFormat="1" applyFont="1" applyBorder="1" applyAlignment="1">
      <alignment horizontal="center"/>
      <protection/>
    </xf>
    <xf numFmtId="3" fontId="5" fillId="0" borderId="10" xfId="61" applyNumberFormat="1" applyFont="1" applyBorder="1">
      <alignment/>
      <protection/>
    </xf>
    <xf numFmtId="3" fontId="5" fillId="0" borderId="37" xfId="61" applyNumberFormat="1" applyFont="1" applyBorder="1">
      <alignment/>
      <protection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3" fontId="3" fillId="0" borderId="0" xfId="61" applyNumberFormat="1" applyFont="1" applyBorder="1" applyAlignment="1">
      <alignment horizontal="center"/>
      <protection/>
    </xf>
    <xf numFmtId="1" fontId="5" fillId="0" borderId="18" xfId="61" applyNumberFormat="1" applyFont="1" applyBorder="1" applyAlignment="1">
      <alignment horizontal="center"/>
      <protection/>
    </xf>
    <xf numFmtId="3" fontId="5" fillId="0" borderId="26" xfId="61" applyNumberFormat="1" applyFont="1" applyBorder="1" applyAlignment="1">
      <alignment horizontal="center"/>
      <protection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0" xfId="61" applyNumberFormat="1" applyFont="1" applyBorder="1" applyAlignment="1">
      <alignment horizontal="left"/>
      <protection/>
    </xf>
    <xf numFmtId="3" fontId="5" fillId="0" borderId="14" xfId="61" applyNumberFormat="1" applyFont="1" applyBorder="1" applyAlignment="1">
      <alignment horizontal="center"/>
      <protection/>
    </xf>
    <xf numFmtId="3" fontId="5" fillId="0" borderId="38" xfId="61" applyNumberFormat="1" applyFont="1" applyBorder="1">
      <alignment/>
      <protection/>
    </xf>
    <xf numFmtId="3" fontId="5" fillId="0" borderId="18" xfId="61" applyNumberFormat="1" applyFont="1" applyBorder="1">
      <alignment/>
      <protection/>
    </xf>
    <xf numFmtId="3" fontId="6" fillId="0" borderId="18" xfId="61" applyNumberFormat="1" applyFont="1" applyBorder="1">
      <alignment/>
      <protection/>
    </xf>
    <xf numFmtId="3" fontId="5" fillId="0" borderId="15" xfId="61" applyNumberFormat="1" applyFont="1" applyBorder="1">
      <alignment/>
      <protection/>
    </xf>
    <xf numFmtId="0" fontId="7" fillId="0" borderId="0" xfId="60" applyFont="1">
      <alignment/>
      <protection/>
    </xf>
    <xf numFmtId="0" fontId="7" fillId="0" borderId="0" xfId="60" applyFont="1" applyBorder="1">
      <alignment/>
      <protection/>
    </xf>
    <xf numFmtId="0" fontId="7" fillId="0" borderId="20" xfId="60" applyFont="1" applyBorder="1">
      <alignment/>
      <protection/>
    </xf>
    <xf numFmtId="0" fontId="7" fillId="0" borderId="10" xfId="60" applyFont="1" applyBorder="1" applyAlignment="1">
      <alignment horizontal="center"/>
      <protection/>
    </xf>
    <xf numFmtId="1" fontId="7" fillId="0" borderId="10" xfId="60" applyNumberFormat="1" applyFont="1" applyBorder="1" applyAlignment="1">
      <alignment horizontal="center"/>
      <protection/>
    </xf>
    <xf numFmtId="1" fontId="7" fillId="0" borderId="12" xfId="60" applyNumberFormat="1" applyFont="1" applyBorder="1" applyAlignment="1">
      <alignment horizontal="center"/>
      <protection/>
    </xf>
    <xf numFmtId="1" fontId="7" fillId="0" borderId="12" xfId="61" applyNumberFormat="1" applyFont="1" applyBorder="1" applyAlignment="1">
      <alignment horizontal="center"/>
      <protection/>
    </xf>
    <xf numFmtId="3" fontId="7" fillId="0" borderId="11" xfId="61" applyNumberFormat="1" applyFont="1" applyBorder="1" applyAlignment="1">
      <alignment horizontal="center"/>
      <protection/>
    </xf>
    <xf numFmtId="3" fontId="7" fillId="0" borderId="16" xfId="61" applyNumberFormat="1" applyFont="1" applyBorder="1" applyAlignment="1">
      <alignment horizontal="left"/>
      <protection/>
    </xf>
    <xf numFmtId="3" fontId="7" fillId="0" borderId="24" xfId="61" applyNumberFormat="1" applyFont="1" applyBorder="1" applyAlignment="1">
      <alignment horizontal="left"/>
      <protection/>
    </xf>
    <xf numFmtId="0" fontId="7" fillId="0" borderId="10" xfId="60" applyFont="1" applyBorder="1">
      <alignment/>
      <protection/>
    </xf>
    <xf numFmtId="3" fontId="7" fillId="0" borderId="10" xfId="61" applyNumberFormat="1" applyFont="1" applyBorder="1" applyAlignment="1">
      <alignment horizontal="center"/>
      <protection/>
    </xf>
    <xf numFmtId="3" fontId="7" fillId="0" borderId="10" xfId="61" applyNumberFormat="1" applyFont="1" applyBorder="1" applyAlignment="1">
      <alignment horizontal="left"/>
      <protection/>
    </xf>
    <xf numFmtId="3" fontId="7" fillId="0" borderId="28" xfId="61" applyNumberFormat="1" applyFont="1" applyBorder="1" applyAlignment="1">
      <alignment horizontal="center"/>
      <protection/>
    </xf>
    <xf numFmtId="3" fontId="7" fillId="0" borderId="17" xfId="61" applyNumberFormat="1" applyFont="1" applyBorder="1" applyAlignment="1">
      <alignment horizontal="center"/>
      <protection/>
    </xf>
    <xf numFmtId="3" fontId="7" fillId="0" borderId="16" xfId="61" applyNumberFormat="1" applyFont="1" applyBorder="1" applyAlignment="1">
      <alignment horizontal="center"/>
      <protection/>
    </xf>
    <xf numFmtId="3" fontId="7" fillId="0" borderId="11" xfId="61" applyNumberFormat="1" applyFont="1" applyBorder="1" applyAlignment="1">
      <alignment horizontal="left"/>
      <protection/>
    </xf>
    <xf numFmtId="3" fontId="7" fillId="0" borderId="0" xfId="61" applyNumberFormat="1" applyFont="1" applyBorder="1" applyAlignment="1">
      <alignment horizontal="center"/>
      <protection/>
    </xf>
    <xf numFmtId="3" fontId="7" fillId="0" borderId="14" xfId="61" applyNumberFormat="1" applyFont="1" applyBorder="1">
      <alignment/>
      <protection/>
    </xf>
    <xf numFmtId="3" fontId="7" fillId="0" borderId="15" xfId="61" applyNumberFormat="1" applyFont="1" applyBorder="1">
      <alignment/>
      <protection/>
    </xf>
    <xf numFmtId="168" fontId="7" fillId="0" borderId="10" xfId="61" applyNumberFormat="1" applyFont="1" applyBorder="1">
      <alignment/>
      <protection/>
    </xf>
    <xf numFmtId="168" fontId="7" fillId="0" borderId="14" xfId="61" applyNumberFormat="1" applyFont="1" applyBorder="1">
      <alignment/>
      <protection/>
    </xf>
    <xf numFmtId="3" fontId="7" fillId="0" borderId="29" xfId="61" applyNumberFormat="1" applyFont="1" applyBorder="1">
      <alignment/>
      <protection/>
    </xf>
    <xf numFmtId="168" fontId="7" fillId="0" borderId="29" xfId="61" applyNumberFormat="1" applyFont="1" applyBorder="1">
      <alignment/>
      <protection/>
    </xf>
    <xf numFmtId="168" fontId="7" fillId="0" borderId="38" xfId="61" applyNumberFormat="1" applyFont="1" applyBorder="1">
      <alignment/>
      <protection/>
    </xf>
    <xf numFmtId="3" fontId="7" fillId="0" borderId="18" xfId="61" applyNumberFormat="1" applyFont="1" applyBorder="1">
      <alignment/>
      <protection/>
    </xf>
    <xf numFmtId="168" fontId="7" fillId="0" borderId="18" xfId="61" applyNumberFormat="1" applyFont="1" applyBorder="1">
      <alignment/>
      <protection/>
    </xf>
    <xf numFmtId="3" fontId="9" fillId="0" borderId="15" xfId="61" applyNumberFormat="1" applyFont="1" applyBorder="1">
      <alignment/>
      <protection/>
    </xf>
    <xf numFmtId="168" fontId="7" fillId="0" borderId="15" xfId="61" applyNumberFormat="1" applyFont="1" applyBorder="1">
      <alignment/>
      <protection/>
    </xf>
    <xf numFmtId="168" fontId="7" fillId="0" borderId="13" xfId="61" applyNumberFormat="1" applyFont="1" applyBorder="1">
      <alignment/>
      <protection/>
    </xf>
    <xf numFmtId="3" fontId="7" fillId="0" borderId="19" xfId="61" applyNumberFormat="1" applyFont="1" applyBorder="1">
      <alignment/>
      <protection/>
    </xf>
    <xf numFmtId="168" fontId="7" fillId="0" borderId="19" xfId="61" applyNumberFormat="1" applyFont="1" applyBorder="1">
      <alignment/>
      <protection/>
    </xf>
    <xf numFmtId="3" fontId="7" fillId="0" borderId="0" xfId="61" applyNumberFormat="1" applyFont="1" applyFill="1" applyBorder="1">
      <alignment/>
      <protection/>
    </xf>
    <xf numFmtId="0" fontId="7" fillId="35" borderId="0" xfId="60" applyFont="1" applyFill="1">
      <alignment/>
      <protection/>
    </xf>
    <xf numFmtId="16" fontId="7" fillId="0" borderId="21" xfId="60" applyNumberFormat="1" applyFont="1" applyBorder="1">
      <alignment/>
      <protection/>
    </xf>
    <xf numFmtId="168" fontId="7" fillId="0" borderId="15" xfId="61" applyNumberFormat="1" applyFont="1" applyFill="1" applyBorder="1">
      <alignment/>
      <protection/>
    </xf>
    <xf numFmtId="168" fontId="7" fillId="0" borderId="12" xfId="61" applyNumberFormat="1" applyFont="1" applyFill="1" applyBorder="1">
      <alignment/>
      <protection/>
    </xf>
    <xf numFmtId="168" fontId="7" fillId="0" borderId="12" xfId="61" applyNumberFormat="1" applyFont="1" applyBorder="1">
      <alignment/>
      <protection/>
    </xf>
    <xf numFmtId="3" fontId="5" fillId="0" borderId="19" xfId="61" applyNumberFormat="1" applyFont="1" applyBorder="1" applyAlignment="1">
      <alignment horizontal="center"/>
      <protection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9" xfId="0" applyFont="1" applyBorder="1" applyAlignment="1">
      <alignment horizontal="center"/>
    </xf>
    <xf numFmtId="1" fontId="7" fillId="0" borderId="18" xfId="61" applyNumberFormat="1" applyFont="1" applyBorder="1" applyAlignment="1">
      <alignment horizontal="center"/>
      <protection/>
    </xf>
    <xf numFmtId="1" fontId="7" fillId="0" borderId="12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3" fontId="7" fillId="0" borderId="24" xfId="61" applyNumberFormat="1" applyFont="1" applyBorder="1" applyAlignment="1">
      <alignment horizontal="center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3" fontId="7" fillId="0" borderId="12" xfId="61" applyNumberFormat="1" applyFont="1" applyBorder="1">
      <alignment/>
      <protection/>
    </xf>
    <xf numFmtId="3" fontId="9" fillId="0" borderId="18" xfId="61" applyNumberFormat="1" applyFont="1" applyBorder="1">
      <alignment/>
      <protection/>
    </xf>
    <xf numFmtId="3" fontId="7" fillId="0" borderId="13" xfId="61" applyNumberFormat="1" applyFont="1" applyBorder="1">
      <alignment/>
      <protection/>
    </xf>
    <xf numFmtId="3" fontId="7" fillId="0" borderId="0" xfId="61" applyNumberFormat="1" applyFont="1" applyBorder="1">
      <alignment/>
      <protection/>
    </xf>
    <xf numFmtId="3" fontId="7" fillId="0" borderId="10" xfId="61" applyNumberFormat="1" applyFont="1" applyBorder="1">
      <alignment/>
      <protection/>
    </xf>
    <xf numFmtId="3" fontId="7" fillId="0" borderId="37" xfId="61" applyNumberFormat="1" applyFont="1" applyBorder="1">
      <alignment/>
      <protection/>
    </xf>
    <xf numFmtId="3" fontId="7" fillId="0" borderId="38" xfId="61" applyNumberFormat="1" applyFont="1" applyBorder="1">
      <alignment/>
      <protection/>
    </xf>
    <xf numFmtId="168" fontId="7" fillId="0" borderId="13" xfId="61" applyNumberFormat="1" applyFont="1" applyFill="1" applyBorder="1">
      <alignment/>
      <protection/>
    </xf>
    <xf numFmtId="3" fontId="7" fillId="0" borderId="13" xfId="61" applyNumberFormat="1" applyFont="1" applyFill="1" applyBorder="1">
      <alignment/>
      <protection/>
    </xf>
    <xf numFmtId="3" fontId="7" fillId="0" borderId="14" xfId="61" applyNumberFormat="1" applyFont="1" applyFill="1" applyBorder="1">
      <alignment/>
      <protection/>
    </xf>
    <xf numFmtId="1" fontId="3" fillId="0" borderId="16" xfId="61" applyNumberFormat="1" applyFont="1" applyBorder="1" applyAlignment="1">
      <alignment horizontal="left"/>
      <protection/>
    </xf>
    <xf numFmtId="1" fontId="3" fillId="0" borderId="18" xfId="61" applyNumberFormat="1" applyFont="1" applyBorder="1" applyAlignment="1">
      <alignment horizontal="center"/>
      <protection/>
    </xf>
    <xf numFmtId="168" fontId="7" fillId="0" borderId="19" xfId="61" applyNumberFormat="1" applyFont="1" applyFill="1" applyBorder="1">
      <alignment/>
      <protection/>
    </xf>
    <xf numFmtId="168" fontId="7" fillId="0" borderId="10" xfId="61" applyNumberFormat="1" applyFont="1" applyFill="1" applyBorder="1">
      <alignment/>
      <protection/>
    </xf>
    <xf numFmtId="1" fontId="3" fillId="0" borderId="12" xfId="61" applyNumberFormat="1" applyFont="1" applyBorder="1" applyAlignment="1">
      <alignment horizontal="center"/>
      <protection/>
    </xf>
    <xf numFmtId="1" fontId="3" fillId="0" borderId="12" xfId="0" applyNumberFormat="1" applyFont="1" applyBorder="1" applyAlignment="1">
      <alignment horizontal="center"/>
    </xf>
    <xf numFmtId="3" fontId="3" fillId="0" borderId="24" xfId="61" applyNumberFormat="1" applyFont="1" applyBorder="1" applyAlignment="1">
      <alignment horizontal="center"/>
      <protection/>
    </xf>
    <xf numFmtId="3" fontId="3" fillId="0" borderId="16" xfId="61" applyNumberFormat="1" applyFont="1" applyBorder="1" applyAlignment="1">
      <alignment horizontal="center"/>
      <protection/>
    </xf>
    <xf numFmtId="3" fontId="4" fillId="0" borderId="19" xfId="61" applyNumberFormat="1" applyFont="1" applyBorder="1">
      <alignment/>
      <protection/>
    </xf>
    <xf numFmtId="3" fontId="3" fillId="0" borderId="19" xfId="61" applyNumberFormat="1" applyFont="1" applyBorder="1">
      <alignment/>
      <protection/>
    </xf>
    <xf numFmtId="16" fontId="3" fillId="0" borderId="20" xfId="0" applyNumberFormat="1" applyFont="1" applyBorder="1" applyAlignment="1">
      <alignment/>
    </xf>
    <xf numFmtId="0" fontId="3" fillId="0" borderId="28" xfId="0" applyFont="1" applyBorder="1" applyAlignment="1">
      <alignment horizontal="left"/>
    </xf>
    <xf numFmtId="168" fontId="7" fillId="0" borderId="14" xfId="61" applyNumberFormat="1" applyFont="1" applyFill="1" applyBorder="1">
      <alignment/>
      <protection/>
    </xf>
    <xf numFmtId="168" fontId="7" fillId="0" borderId="29" xfId="61" applyNumberFormat="1" applyFont="1" applyFill="1" applyBorder="1">
      <alignment/>
      <protection/>
    </xf>
    <xf numFmtId="168" fontId="7" fillId="0" borderId="38" xfId="61" applyNumberFormat="1" applyFont="1" applyFill="1" applyBorder="1">
      <alignment/>
      <protection/>
    </xf>
    <xf numFmtId="3" fontId="5" fillId="0" borderId="40" xfId="61" applyNumberFormat="1" applyFont="1" applyBorder="1">
      <alignment/>
      <protection/>
    </xf>
    <xf numFmtId="3" fontId="5" fillId="0" borderId="30" xfId="61" applyNumberFormat="1" applyFont="1" applyBorder="1">
      <alignment/>
      <protection/>
    </xf>
    <xf numFmtId="3" fontId="5" fillId="0" borderId="15" xfId="61" applyNumberFormat="1" applyFont="1" applyBorder="1" applyAlignment="1">
      <alignment horizontal="center"/>
      <protection/>
    </xf>
    <xf numFmtId="3" fontId="5" fillId="0" borderId="14" xfId="61" applyNumberFormat="1" applyFont="1" applyBorder="1">
      <alignment/>
      <protection/>
    </xf>
    <xf numFmtId="3" fontId="5" fillId="0" borderId="14" xfId="61" applyNumberFormat="1" applyFont="1" applyBorder="1" applyAlignment="1">
      <alignment horizontal="center"/>
      <protection/>
    </xf>
    <xf numFmtId="3" fontId="5" fillId="0" borderId="13" xfId="61" applyNumberFormat="1" applyFont="1" applyBorder="1">
      <alignment/>
      <protection/>
    </xf>
    <xf numFmtId="0" fontId="3" fillId="0" borderId="0" xfId="0" applyFont="1" applyFill="1" applyBorder="1" applyAlignment="1">
      <alignment/>
    </xf>
    <xf numFmtId="3" fontId="5" fillId="0" borderId="24" xfId="61" applyNumberFormat="1" applyFont="1" applyFill="1" applyBorder="1">
      <alignment/>
      <protection/>
    </xf>
    <xf numFmtId="3" fontId="5" fillId="0" borderId="10" xfId="61" applyNumberFormat="1" applyFont="1" applyFill="1" applyBorder="1">
      <alignment/>
      <protection/>
    </xf>
    <xf numFmtId="3" fontId="5" fillId="0" borderId="38" xfId="61" applyNumberFormat="1" applyFont="1" applyFill="1" applyBorder="1">
      <alignment/>
      <protection/>
    </xf>
    <xf numFmtId="3" fontId="6" fillId="0" borderId="19" xfId="61" applyNumberFormat="1" applyFont="1" applyBorder="1">
      <alignment/>
      <protection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61" applyNumberFormat="1" applyFont="1" applyBorder="1" applyAlignment="1">
      <alignment horizontal="left"/>
      <protection/>
    </xf>
    <xf numFmtId="3" fontId="3" fillId="0" borderId="19" xfId="61" applyNumberFormat="1" applyFont="1" applyBorder="1" applyAlignment="1">
      <alignment horizontal="center"/>
      <protection/>
    </xf>
    <xf numFmtId="3" fontId="3" fillId="0" borderId="19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13" xfId="61" applyNumberFormat="1" applyFont="1" applyBorder="1" applyAlignment="1">
      <alignment horizontal="center"/>
      <protection/>
    </xf>
    <xf numFmtId="3" fontId="3" fillId="0" borderId="13" xfId="61" applyNumberFormat="1" applyFont="1" applyBorder="1" applyAlignment="1">
      <alignment horizontal="left"/>
      <protection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2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8" xfId="61" applyNumberFormat="1" applyFont="1" applyBorder="1">
      <alignment/>
      <protection/>
    </xf>
    <xf numFmtId="3" fontId="3" fillId="0" borderId="19" xfId="61" applyNumberFormat="1" applyFont="1" applyBorder="1">
      <alignment/>
      <protection/>
    </xf>
    <xf numFmtId="3" fontId="3" fillId="0" borderId="14" xfId="0" applyNumberFormat="1" applyFont="1" applyBorder="1" applyAlignment="1">
      <alignment/>
    </xf>
    <xf numFmtId="3" fontId="3" fillId="0" borderId="13" xfId="61" applyNumberFormat="1" applyFont="1" applyBorder="1" applyAlignment="1">
      <alignment/>
      <protection/>
    </xf>
    <xf numFmtId="3" fontId="3" fillId="0" borderId="13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24" xfId="61" applyNumberFormat="1" applyFont="1" applyBorder="1" applyAlignment="1">
      <alignment horizontal="left"/>
      <protection/>
    </xf>
    <xf numFmtId="16" fontId="5" fillId="0" borderId="21" xfId="0" applyNumberFormat="1" applyFont="1" applyBorder="1" applyAlignment="1">
      <alignment/>
    </xf>
    <xf numFmtId="3" fontId="5" fillId="0" borderId="41" xfId="61" applyNumberFormat="1" applyFont="1" applyBorder="1">
      <alignment/>
      <protection/>
    </xf>
    <xf numFmtId="0" fontId="7" fillId="0" borderId="17" xfId="60" applyFont="1" applyBorder="1">
      <alignment/>
      <protection/>
    </xf>
    <xf numFmtId="16" fontId="7" fillId="0" borderId="23" xfId="60" applyNumberFormat="1" applyFont="1" applyBorder="1">
      <alignment/>
      <protection/>
    </xf>
    <xf numFmtId="1" fontId="7" fillId="0" borderId="20" xfId="61" applyNumberFormat="1" applyFont="1" applyBorder="1" applyAlignment="1">
      <alignment horizontal="center"/>
      <protection/>
    </xf>
    <xf numFmtId="1" fontId="7" fillId="0" borderId="20" xfId="61" applyNumberFormat="1" applyFont="1" applyBorder="1" applyAlignment="1">
      <alignment horizontal="left"/>
      <protection/>
    </xf>
    <xf numFmtId="1" fontId="7" fillId="0" borderId="18" xfId="61" applyNumberFormat="1" applyFont="1" applyBorder="1" applyAlignment="1">
      <alignment horizontal="left"/>
      <protection/>
    </xf>
    <xf numFmtId="0" fontId="7" fillId="0" borderId="0" xfId="60" applyFont="1" applyFill="1">
      <alignment/>
      <protection/>
    </xf>
    <xf numFmtId="3" fontId="3" fillId="34" borderId="41" xfId="61" applyNumberFormat="1" applyFont="1" applyFill="1" applyBorder="1">
      <alignment/>
      <protection/>
    </xf>
    <xf numFmtId="3" fontId="4" fillId="0" borderId="15" xfId="61" applyNumberFormat="1" applyFont="1" applyBorder="1">
      <alignment/>
      <protection/>
    </xf>
    <xf numFmtId="3" fontId="3" fillId="0" borderId="29" xfId="61" applyNumberFormat="1" applyFont="1" applyBorder="1">
      <alignment/>
      <protection/>
    </xf>
    <xf numFmtId="3" fontId="3" fillId="0" borderId="18" xfId="61" applyNumberFormat="1" applyFont="1" applyBorder="1">
      <alignment/>
      <protection/>
    </xf>
    <xf numFmtId="0" fontId="3" fillId="0" borderId="0" xfId="0" applyFont="1" applyFill="1" applyAlignment="1">
      <alignment/>
    </xf>
    <xf numFmtId="3" fontId="3" fillId="0" borderId="38" xfId="61" applyNumberFormat="1" applyFont="1" applyBorder="1">
      <alignment/>
      <protection/>
    </xf>
    <xf numFmtId="3" fontId="3" fillId="0" borderId="19" xfId="61" applyNumberFormat="1" applyFont="1" applyFill="1" applyBorder="1">
      <alignment/>
      <protection/>
    </xf>
    <xf numFmtId="3" fontId="3" fillId="0" borderId="13" xfId="61" applyNumberFormat="1" applyFont="1" applyFill="1" applyBorder="1">
      <alignment/>
      <protection/>
    </xf>
    <xf numFmtId="3" fontId="3" fillId="33" borderId="18" xfId="61" applyNumberFormat="1" applyFont="1" applyFill="1" applyBorder="1">
      <alignment/>
      <protection/>
    </xf>
    <xf numFmtId="3" fontId="3" fillId="33" borderId="12" xfId="61" applyNumberFormat="1" applyFont="1" applyFill="1" applyBorder="1">
      <alignment/>
      <protection/>
    </xf>
    <xf numFmtId="3" fontId="3" fillId="34" borderId="42" xfId="61" applyNumberFormat="1" applyFont="1" applyFill="1" applyBorder="1">
      <alignment/>
      <protection/>
    </xf>
    <xf numFmtId="3" fontId="3" fillId="0" borderId="42" xfId="61" applyNumberFormat="1" applyFont="1" applyBorder="1">
      <alignment/>
      <protection/>
    </xf>
    <xf numFmtId="3" fontId="3" fillId="0" borderId="43" xfId="61" applyNumberFormat="1" applyFont="1" applyBorder="1">
      <alignment/>
      <protection/>
    </xf>
    <xf numFmtId="3" fontId="5" fillId="0" borderId="20" xfId="61" applyNumberFormat="1" applyFont="1" applyBorder="1" applyAlignment="1">
      <alignment horizontal="left"/>
      <protection/>
    </xf>
    <xf numFmtId="3" fontId="5" fillId="33" borderId="18" xfId="61" applyNumberFormat="1" applyFont="1" applyFill="1" applyBorder="1">
      <alignment/>
      <protection/>
    </xf>
    <xf numFmtId="3" fontId="5" fillId="33" borderId="12" xfId="61" applyNumberFormat="1" applyFont="1" applyFill="1" applyBorder="1">
      <alignment/>
      <protection/>
    </xf>
    <xf numFmtId="3" fontId="5" fillId="34" borderId="42" xfId="61" applyNumberFormat="1" applyFont="1" applyFill="1" applyBorder="1">
      <alignment/>
      <protection/>
    </xf>
    <xf numFmtId="3" fontId="5" fillId="34" borderId="41" xfId="61" applyNumberFormat="1" applyFont="1" applyFill="1" applyBorder="1">
      <alignment/>
      <protection/>
    </xf>
    <xf numFmtId="3" fontId="6" fillId="0" borderId="19" xfId="61" applyNumberFormat="1" applyFont="1" applyBorder="1">
      <alignment/>
      <protection/>
    </xf>
    <xf numFmtId="3" fontId="5" fillId="0" borderId="35" xfId="61" applyNumberFormat="1" applyFont="1" applyFill="1" applyBorder="1">
      <alignment/>
      <protection/>
    </xf>
    <xf numFmtId="3" fontId="5" fillId="34" borderId="44" xfId="61" applyNumberFormat="1" applyFont="1" applyFill="1" applyBorder="1">
      <alignment/>
      <protection/>
    </xf>
    <xf numFmtId="3" fontId="5" fillId="0" borderId="36" xfId="61" applyNumberFormat="1" applyFont="1" applyFill="1" applyBorder="1">
      <alignment/>
      <protection/>
    </xf>
    <xf numFmtId="1" fontId="5" fillId="0" borderId="24" xfId="61" applyNumberFormat="1" applyFont="1" applyBorder="1" applyAlignment="1">
      <alignment horizontal="left"/>
      <protection/>
    </xf>
    <xf numFmtId="1" fontId="5" fillId="0" borderId="39" xfId="61" applyNumberFormat="1" applyFont="1" applyBorder="1" applyAlignment="1">
      <alignment horizontal="center"/>
      <protection/>
    </xf>
    <xf numFmtId="3" fontId="5" fillId="33" borderId="12" xfId="61" applyNumberFormat="1" applyFont="1" applyFill="1" applyBorder="1" applyAlignment="1">
      <alignment horizontal="right"/>
      <protection/>
    </xf>
    <xf numFmtId="3" fontId="5" fillId="34" borderId="41" xfId="61" applyNumberFormat="1" applyFont="1" applyFill="1" applyBorder="1" applyAlignment="1">
      <alignment horizontal="right"/>
      <protection/>
    </xf>
    <xf numFmtId="0" fontId="5" fillId="0" borderId="28" xfId="0" applyFont="1" applyBorder="1" applyAlignment="1">
      <alignment/>
    </xf>
    <xf numFmtId="1" fontId="5" fillId="0" borderId="20" xfId="61" applyNumberFormat="1" applyFont="1" applyBorder="1" applyAlignment="1">
      <alignment horizontal="left"/>
      <protection/>
    </xf>
    <xf numFmtId="1" fontId="3" fillId="0" borderId="10" xfId="61" applyNumberFormat="1" applyFont="1" applyBorder="1" applyAlignment="1">
      <alignment horizontal="center"/>
      <protection/>
    </xf>
    <xf numFmtId="1" fontId="5" fillId="0" borderId="10" xfId="61" applyNumberFormat="1" applyFont="1" applyBorder="1" applyAlignment="1">
      <alignment horizontal="center"/>
      <protection/>
    </xf>
    <xf numFmtId="3" fontId="5" fillId="0" borderId="39" xfId="61" applyNumberFormat="1" applyFont="1" applyBorder="1" applyAlignment="1">
      <alignment horizontal="center"/>
      <protection/>
    </xf>
    <xf numFmtId="0" fontId="5" fillId="0" borderId="32" xfId="0" applyFont="1" applyBorder="1" applyAlignment="1">
      <alignment/>
    </xf>
    <xf numFmtId="3" fontId="7" fillId="33" borderId="18" xfId="61" applyNumberFormat="1" applyFont="1" applyFill="1" applyBorder="1">
      <alignment/>
      <protection/>
    </xf>
    <xf numFmtId="3" fontId="7" fillId="33" borderId="12" xfId="61" applyNumberFormat="1" applyFont="1" applyFill="1" applyBorder="1">
      <alignment/>
      <protection/>
    </xf>
    <xf numFmtId="3" fontId="7" fillId="34" borderId="42" xfId="61" applyNumberFormat="1" applyFont="1" applyFill="1" applyBorder="1">
      <alignment/>
      <protection/>
    </xf>
    <xf numFmtId="3" fontId="7" fillId="34" borderId="41" xfId="61" applyNumberFormat="1" applyFont="1" applyFill="1" applyBorder="1">
      <alignment/>
      <protection/>
    </xf>
    <xf numFmtId="16" fontId="3" fillId="0" borderId="28" xfId="0" applyNumberFormat="1" applyFont="1" applyBorder="1" applyAlignment="1">
      <alignment/>
    </xf>
    <xf numFmtId="1" fontId="3" fillId="0" borderId="24" xfId="61" applyNumberFormat="1" applyFont="1" applyBorder="1" applyAlignment="1">
      <alignment horizontal="left"/>
      <protection/>
    </xf>
    <xf numFmtId="3" fontId="3" fillId="0" borderId="35" xfId="61" applyNumberFormat="1" applyFont="1" applyBorder="1">
      <alignment/>
      <protection/>
    </xf>
    <xf numFmtId="3" fontId="3" fillId="0" borderId="40" xfId="61" applyNumberFormat="1" applyFont="1" applyBorder="1">
      <alignment/>
      <protection/>
    </xf>
    <xf numFmtId="168" fontId="7" fillId="33" borderId="18" xfId="61" applyNumberFormat="1" applyFont="1" applyFill="1" applyBorder="1">
      <alignment/>
      <protection/>
    </xf>
    <xf numFmtId="168" fontId="7" fillId="33" borderId="12" xfId="61" applyNumberFormat="1" applyFont="1" applyFill="1" applyBorder="1">
      <alignment/>
      <protection/>
    </xf>
    <xf numFmtId="168" fontId="7" fillId="34" borderId="42" xfId="61" applyNumberFormat="1" applyFont="1" applyFill="1" applyBorder="1">
      <alignment/>
      <protection/>
    </xf>
    <xf numFmtId="168" fontId="7" fillId="34" borderId="41" xfId="61" applyNumberFormat="1" applyFont="1" applyFill="1" applyBorder="1">
      <alignment/>
      <protection/>
    </xf>
    <xf numFmtId="168" fontId="7" fillId="0" borderId="0" xfId="61" applyNumberFormat="1" applyFont="1" applyBorder="1">
      <alignment/>
      <protection/>
    </xf>
    <xf numFmtId="1" fontId="7" fillId="0" borderId="12" xfId="61" applyNumberFormat="1" applyFont="1" applyBorder="1" applyAlignment="1">
      <alignment horizontal="left"/>
      <protection/>
    </xf>
    <xf numFmtId="3" fontId="5" fillId="0" borderId="18" xfId="61" applyNumberFormat="1" applyFont="1" applyBorder="1">
      <alignment/>
      <protection/>
    </xf>
    <xf numFmtId="0" fontId="7" fillId="0" borderId="0" xfId="60" applyFont="1" applyAlignment="1">
      <alignment horizontal="center"/>
      <protection/>
    </xf>
    <xf numFmtId="1" fontId="7" fillId="0" borderId="10" xfId="61" applyNumberFormat="1" applyFont="1" applyBorder="1" applyAlignment="1">
      <alignment horizontal="center"/>
      <protection/>
    </xf>
    <xf numFmtId="3" fontId="9" fillId="0" borderId="19" xfId="61" applyNumberFormat="1" applyFont="1" applyBorder="1">
      <alignment/>
      <protection/>
    </xf>
    <xf numFmtId="3" fontId="7" fillId="0" borderId="24" xfId="61" applyNumberFormat="1" applyFont="1" applyFill="1" applyBorder="1">
      <alignment/>
      <protection/>
    </xf>
    <xf numFmtId="3" fontId="5" fillId="0" borderId="0" xfId="61" applyNumberFormat="1" applyFont="1" applyBorder="1" applyAlignment="1">
      <alignment horizontal="left"/>
      <protection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12" xfId="61" applyNumberFormat="1" applyFont="1" applyBorder="1" applyAlignment="1">
      <alignment horizontal="center"/>
      <protection/>
    </xf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27" xfId="60" applyFont="1" applyBorder="1">
      <alignment/>
      <protection/>
    </xf>
    <xf numFmtId="0" fontId="7" fillId="0" borderId="30" xfId="60" applyFont="1" applyBorder="1">
      <alignment/>
      <protection/>
    </xf>
    <xf numFmtId="0" fontId="7" fillId="0" borderId="19" xfId="60" applyFont="1" applyBorder="1">
      <alignment/>
      <protection/>
    </xf>
    <xf numFmtId="0" fontId="7" fillId="0" borderId="18" xfId="60" applyFont="1" applyBorder="1">
      <alignment/>
      <protection/>
    </xf>
    <xf numFmtId="0" fontId="7" fillId="0" borderId="14" xfId="60" applyFont="1" applyBorder="1">
      <alignment/>
      <protection/>
    </xf>
    <xf numFmtId="3" fontId="3" fillId="0" borderId="45" xfId="61" applyNumberFormat="1" applyFont="1" applyBorder="1">
      <alignment/>
      <protection/>
    </xf>
    <xf numFmtId="3" fontId="5" fillId="0" borderId="45" xfId="61" applyNumberFormat="1" applyFont="1" applyBorder="1">
      <alignment/>
      <protection/>
    </xf>
    <xf numFmtId="0" fontId="7" fillId="0" borderId="35" xfId="60" applyFont="1" applyBorder="1">
      <alignment/>
      <protection/>
    </xf>
    <xf numFmtId="0" fontId="7" fillId="0" borderId="45" xfId="60" applyFont="1" applyBorder="1">
      <alignment/>
      <protection/>
    </xf>
    <xf numFmtId="0" fontId="7" fillId="0" borderId="34" xfId="60" applyFont="1" applyBorder="1">
      <alignment/>
      <protection/>
    </xf>
    <xf numFmtId="0" fontId="5" fillId="0" borderId="0" xfId="0" applyFont="1" applyAlignment="1">
      <alignment horizontal="center"/>
    </xf>
    <xf numFmtId="3" fontId="5" fillId="0" borderId="38" xfId="61" applyNumberFormat="1" applyFont="1" applyBorder="1" applyAlignment="1">
      <alignment horizontal="center"/>
      <protection/>
    </xf>
    <xf numFmtId="3" fontId="7" fillId="0" borderId="12" xfId="61" applyNumberFormat="1" applyFont="1" applyBorder="1" applyAlignment="1">
      <alignment horizontal="center"/>
      <protection/>
    </xf>
    <xf numFmtId="3" fontId="7" fillId="0" borderId="13" xfId="61" applyNumberFormat="1" applyFont="1" applyBorder="1" applyAlignment="1">
      <alignment horizontal="center"/>
      <protection/>
    </xf>
    <xf numFmtId="3" fontId="7" fillId="0" borderId="14" xfId="61" applyNumberFormat="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3" fontId="53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3" fontId="54" fillId="0" borderId="0" xfId="0" applyNumberFormat="1" applyFont="1" applyFill="1" applyAlignment="1">
      <alignment/>
    </xf>
    <xf numFmtId="3" fontId="55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3" fontId="30" fillId="0" borderId="23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center"/>
    </xf>
    <xf numFmtId="3" fontId="30" fillId="0" borderId="46" xfId="0" applyNumberFormat="1" applyFont="1" applyFill="1" applyBorder="1" applyAlignment="1">
      <alignment/>
    </xf>
    <xf numFmtId="3" fontId="30" fillId="0" borderId="47" xfId="0" applyNumberFormat="1" applyFont="1" applyFill="1" applyBorder="1" applyAlignment="1">
      <alignment/>
    </xf>
    <xf numFmtId="3" fontId="30" fillId="0" borderId="48" xfId="0" applyNumberFormat="1" applyFont="1" applyFill="1" applyBorder="1" applyAlignment="1">
      <alignment/>
    </xf>
    <xf numFmtId="3" fontId="30" fillId="0" borderId="0" xfId="42" applyNumberFormat="1" applyFont="1" applyFill="1" applyAlignment="1">
      <alignment/>
    </xf>
    <xf numFmtId="3" fontId="30" fillId="0" borderId="0" xfId="42" applyNumberFormat="1" applyFont="1" applyFill="1" applyBorder="1" applyAlignment="1">
      <alignment/>
    </xf>
    <xf numFmtId="3" fontId="30" fillId="0" borderId="0" xfId="42" applyNumberFormat="1" applyFont="1" applyFill="1" applyAlignment="1">
      <alignment/>
    </xf>
    <xf numFmtId="3" fontId="55" fillId="0" borderId="0" xfId="42" applyNumberFormat="1" applyFont="1" applyFill="1" applyBorder="1" applyAlignment="1" quotePrefix="1">
      <alignment/>
    </xf>
    <xf numFmtId="3" fontId="33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3" fontId="30" fillId="0" borderId="0" xfId="0" applyNumberFormat="1" applyFont="1" applyFill="1" applyBorder="1" applyAlignment="1">
      <alignment/>
    </xf>
    <xf numFmtId="9" fontId="34" fillId="0" borderId="0" xfId="65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17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3" xfId="60" applyFont="1" applyBorder="1" applyAlignment="1">
      <alignment horizontal="center"/>
      <protection/>
    </xf>
    <xf numFmtId="3" fontId="30" fillId="0" borderId="17" xfId="0" applyNumberFormat="1" applyFont="1" applyFill="1" applyBorder="1" applyAlignment="1">
      <alignment horizontal="center"/>
    </xf>
    <xf numFmtId="3" fontId="30" fillId="0" borderId="22" xfId="0" applyNumberFormat="1" applyFont="1" applyFill="1" applyBorder="1" applyAlignment="1">
      <alignment/>
    </xf>
    <xf numFmtId="3" fontId="30" fillId="0" borderId="23" xfId="0" applyNumberFormat="1" applyFont="1" applyFill="1" applyBorder="1" applyAlignment="1">
      <alignment/>
    </xf>
    <xf numFmtId="3" fontId="30" fillId="0" borderId="22" xfId="0" applyNumberFormat="1" applyFont="1" applyFill="1" applyBorder="1" applyAlignment="1">
      <alignment horizontal="center"/>
    </xf>
    <xf numFmtId="3" fontId="30" fillId="0" borderId="23" xfId="0" applyNumberFormat="1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Periodiseringer" xfId="60"/>
    <cellStyle name="Normal_Regnskap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enada.p52.hio.no\annekhe\Mine%20dokumenter\&#216;konomi%20for%20ikke-&#248;konomer\Ekstraoppgav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enada.p52.hio.no\annekhe\Documents%20and%20Settings\Gunnar\My%20Documents\Dokumenter%2013.%20august\Diverse%20faglig\L&#230;reb&#248;ker\&#216;konomi%20og%20forretningsforst&#229;else\L&#230;rebok\Periodisering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enada.p52.hio.no\annekhe\Mine%20dokumenter\&#216;konomi%20for%20ikke-&#248;konomer\Oppgave%201-12%20til%201-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enada.p52.hio.no\annekhe\Documents%20and%20Settings\Gunnar\My%20Documents\Dokumenter%2013.%20august\Diverse%20faglig\L&#230;reb&#248;ker\&#216;konomi%20og%20forretningsforst&#229;else\Oppgaver\Oppgave%201-12%20til%201-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enada.p52.hio.no\annekhe\Mine%20dokumenter\&#216;konomi%20for%20ikke-&#248;konomer\L&#248;sning%20oppgave%201-15%20til%201-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stra"/>
      <sheetName val="Ekstra lø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er juni-juli"/>
      <sheetName val="Forskudd husleie"/>
      <sheetName val="Ubetalte rent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15"/>
      <sheetName val="1-16"/>
      <sheetName val="1-17"/>
      <sheetName val="1-18"/>
      <sheetName val="1-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15"/>
      <sheetName val="1-16"/>
      <sheetName val="1-17"/>
      <sheetName val="1-18"/>
      <sheetName val="1-1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-15"/>
      <sheetName val="1-16"/>
      <sheetName val="1-17"/>
      <sheetName val="1-18"/>
      <sheetName val="1-19"/>
      <sheetName val="1-20"/>
      <sheetName val="1-21"/>
      <sheetName val="1-22"/>
      <sheetName val="1-23"/>
      <sheetName val="1-24"/>
      <sheetName val="1-25"/>
      <sheetName val="1-26"/>
      <sheetName val="1-27"/>
      <sheetName val="1-28"/>
      <sheetName val="1-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S26" sqref="S26"/>
    </sheetView>
  </sheetViews>
  <sheetFormatPr defaultColWidth="9.00390625" defaultRowHeight="16.5"/>
  <cols>
    <col min="1" max="1" width="28.25390625" style="1" bestFit="1" customWidth="1"/>
    <col min="2" max="2" width="9.00390625" style="1" customWidth="1"/>
    <col min="3" max="3" width="1.625" style="1" customWidth="1"/>
    <col min="4" max="4" width="7.75390625" style="1" customWidth="1"/>
    <col min="5" max="5" width="11.875" style="1" customWidth="1"/>
    <col min="6" max="16384" width="9.00390625" style="1" customWidth="1"/>
  </cols>
  <sheetData>
    <row r="2" spans="1:6" ht="14.25">
      <c r="A2" s="17" t="s">
        <v>22</v>
      </c>
      <c r="B2" s="146" t="s">
        <v>190</v>
      </c>
      <c r="C2" s="10"/>
      <c r="D2" s="146" t="s">
        <v>2</v>
      </c>
      <c r="E2" s="176" t="s">
        <v>21</v>
      </c>
      <c r="F2" s="92">
        <v>5</v>
      </c>
    </row>
    <row r="3" spans="1:6" ht="14.25">
      <c r="A3" s="11"/>
      <c r="B3" s="15">
        <v>1440</v>
      </c>
      <c r="C3" s="16"/>
      <c r="D3" s="169">
        <v>2400</v>
      </c>
      <c r="E3" s="280">
        <v>4020</v>
      </c>
      <c r="F3" s="279"/>
    </row>
    <row r="4" spans="1:5" ht="14.25">
      <c r="A4" s="12" t="s">
        <v>3</v>
      </c>
      <c r="B4" s="3" t="s">
        <v>5</v>
      </c>
      <c r="D4" s="3" t="s">
        <v>10</v>
      </c>
      <c r="E4" s="3" t="s">
        <v>11</v>
      </c>
    </row>
    <row r="5" spans="1:5" ht="14.25">
      <c r="A5" s="13" t="s">
        <v>19</v>
      </c>
      <c r="B5" s="6"/>
      <c r="C5" s="7"/>
      <c r="D5" s="5"/>
      <c r="E5" s="5"/>
    </row>
    <row r="6" spans="1:5" ht="14.25">
      <c r="A6" s="9" t="s">
        <v>17</v>
      </c>
      <c r="B6" s="8"/>
      <c r="C6" s="7"/>
      <c r="D6" s="8"/>
      <c r="E6" s="8"/>
    </row>
    <row r="7" spans="1:5" ht="14.25">
      <c r="A7" s="9" t="s">
        <v>18</v>
      </c>
      <c r="B7" s="8"/>
      <c r="C7" s="7"/>
      <c r="D7" s="8"/>
      <c r="E7" s="8"/>
    </row>
    <row r="8" spans="1:5" ht="14.25">
      <c r="A8" s="226" t="s">
        <v>14</v>
      </c>
      <c r="B8" s="229"/>
      <c r="C8" s="7"/>
      <c r="D8" s="229"/>
      <c r="E8" s="229"/>
    </row>
    <row r="9" spans="1:5" ht="14.25">
      <c r="A9" s="232" t="s">
        <v>15</v>
      </c>
      <c r="B9" s="233"/>
      <c r="C9" s="7"/>
      <c r="D9" s="233"/>
      <c r="E9" s="233"/>
    </row>
    <row r="10" spans="1:5" ht="14.25">
      <c r="A10" s="234" t="s">
        <v>16</v>
      </c>
      <c r="B10" s="224"/>
      <c r="C10" s="7"/>
      <c r="D10" s="224"/>
      <c r="E10" s="224"/>
    </row>
    <row r="11" spans="1:5" s="228" customFormat="1" ht="14.25">
      <c r="A11" s="230"/>
      <c r="B11" s="231"/>
      <c r="C11" s="7"/>
      <c r="D11" s="231"/>
      <c r="E11" s="231"/>
    </row>
    <row r="12" spans="1:5" ht="14.25">
      <c r="A12" s="14" t="s">
        <v>20</v>
      </c>
      <c r="B12" s="8"/>
      <c r="C12" s="7"/>
      <c r="D12" s="8"/>
      <c r="E12" s="8"/>
    </row>
    <row r="13" spans="1:5" ht="14.25">
      <c r="A13" s="9" t="s">
        <v>17</v>
      </c>
      <c r="B13" s="8"/>
      <c r="C13" s="7"/>
      <c r="D13" s="8"/>
      <c r="E13" s="8"/>
    </row>
    <row r="14" spans="1:5" ht="14.25">
      <c r="A14" s="9" t="s">
        <v>18</v>
      </c>
      <c r="B14" s="8"/>
      <c r="C14" s="7"/>
      <c r="D14" s="8"/>
      <c r="E14" s="8"/>
    </row>
    <row r="15" spans="1:5" ht="14.25">
      <c r="A15" s="9" t="s">
        <v>14</v>
      </c>
      <c r="B15" s="8"/>
      <c r="C15" s="7"/>
      <c r="D15" s="8"/>
      <c r="E15" s="8"/>
    </row>
    <row r="16" spans="1:5" ht="14.25">
      <c r="A16" s="232" t="s">
        <v>15</v>
      </c>
      <c r="B16" s="233"/>
      <c r="C16" s="7"/>
      <c r="D16" s="233"/>
      <c r="E16" s="233"/>
    </row>
    <row r="17" spans="1:5" ht="14.25">
      <c r="A17" s="234" t="s">
        <v>16</v>
      </c>
      <c r="B17" s="224"/>
      <c r="C17" s="7"/>
      <c r="D17" s="224"/>
      <c r="E17" s="22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A1">
      <selection activeCell="S26" sqref="S26"/>
    </sheetView>
  </sheetViews>
  <sheetFormatPr defaultColWidth="9.00390625" defaultRowHeight="16.5"/>
  <cols>
    <col min="1" max="1" width="2.875" style="296" customWidth="1"/>
    <col min="2" max="2" width="18.375" style="79" customWidth="1"/>
    <col min="3" max="6" width="5.625" style="79" customWidth="1"/>
    <col min="7" max="7" width="1.625" style="79" customWidth="1"/>
    <col min="8" max="11" width="5.625" style="79" customWidth="1"/>
    <col min="12" max="12" width="6.375" style="79" bestFit="1" customWidth="1"/>
    <col min="13" max="15" width="5.625" style="79" customWidth="1"/>
    <col min="16" max="16384" width="9.00390625" style="79" customWidth="1"/>
  </cols>
  <sheetData>
    <row r="2" spans="1:15" ht="12.75">
      <c r="A2" s="276"/>
      <c r="B2" s="255" t="s">
        <v>142</v>
      </c>
      <c r="C2" s="250"/>
      <c r="D2" s="327" t="s">
        <v>0</v>
      </c>
      <c r="E2" s="328"/>
      <c r="F2" s="329"/>
      <c r="G2" s="148"/>
      <c r="H2" s="327" t="s">
        <v>2</v>
      </c>
      <c r="I2" s="328"/>
      <c r="J2" s="328"/>
      <c r="K2" s="328"/>
      <c r="L2" s="329"/>
      <c r="M2" s="327" t="s">
        <v>23</v>
      </c>
      <c r="N2" s="328"/>
      <c r="O2" s="329"/>
    </row>
    <row r="3" spans="1:15" ht="12.75">
      <c r="A3" s="253"/>
      <c r="B3" s="251"/>
      <c r="C3" s="247"/>
      <c r="D3" s="149">
        <v>1702</v>
      </c>
      <c r="E3" s="111">
        <v>1915</v>
      </c>
      <c r="F3" s="150">
        <v>1920</v>
      </c>
      <c r="G3" s="151"/>
      <c r="H3" s="111">
        <v>2600</v>
      </c>
      <c r="I3" s="111">
        <v>2770</v>
      </c>
      <c r="J3" s="111">
        <v>2780</v>
      </c>
      <c r="K3" s="111">
        <v>2930</v>
      </c>
      <c r="L3" s="111">
        <v>2940</v>
      </c>
      <c r="M3" s="150">
        <v>5000</v>
      </c>
      <c r="N3" s="150">
        <v>5180</v>
      </c>
      <c r="O3" s="150">
        <v>5400</v>
      </c>
    </row>
    <row r="4" spans="1:15" ht="12.75">
      <c r="A4" s="33"/>
      <c r="B4" s="253"/>
      <c r="C4" s="254"/>
      <c r="D4" s="152" t="s">
        <v>112</v>
      </c>
      <c r="E4" s="116" t="s">
        <v>139</v>
      </c>
      <c r="F4" s="153"/>
      <c r="G4" s="147"/>
      <c r="H4" s="116" t="s">
        <v>137</v>
      </c>
      <c r="I4" s="116" t="s">
        <v>69</v>
      </c>
      <c r="J4" s="117" t="s">
        <v>184</v>
      </c>
      <c r="K4" s="116" t="s">
        <v>69</v>
      </c>
      <c r="L4" s="116" t="s">
        <v>69</v>
      </c>
      <c r="M4" s="154" t="s">
        <v>70</v>
      </c>
      <c r="N4" s="154" t="s">
        <v>71</v>
      </c>
      <c r="O4" s="154" t="s">
        <v>115</v>
      </c>
    </row>
    <row r="5" spans="1:15" ht="12.75">
      <c r="A5" s="35" t="s">
        <v>72</v>
      </c>
      <c r="B5" s="35" t="s">
        <v>3</v>
      </c>
      <c r="C5" s="96" t="s">
        <v>43</v>
      </c>
      <c r="D5" s="112" t="s">
        <v>73</v>
      </c>
      <c r="E5" s="112" t="s">
        <v>193</v>
      </c>
      <c r="F5" s="112" t="s">
        <v>28</v>
      </c>
      <c r="G5" s="122"/>
      <c r="H5" s="112" t="s">
        <v>138</v>
      </c>
      <c r="I5" s="112" t="s">
        <v>93</v>
      </c>
      <c r="J5" s="112" t="s">
        <v>180</v>
      </c>
      <c r="K5" s="112" t="s">
        <v>73</v>
      </c>
      <c r="L5" s="112" t="s">
        <v>180</v>
      </c>
      <c r="M5" s="112" t="s">
        <v>106</v>
      </c>
      <c r="N5" s="112" t="s">
        <v>181</v>
      </c>
      <c r="O5" s="112"/>
    </row>
    <row r="6" spans="1:15" ht="12">
      <c r="A6" s="293"/>
      <c r="B6" s="156" t="s">
        <v>39</v>
      </c>
      <c r="C6" s="155"/>
      <c r="D6" s="157"/>
      <c r="E6" s="155"/>
      <c r="F6" s="155"/>
      <c r="G6" s="158"/>
      <c r="H6" s="155"/>
      <c r="I6" s="155"/>
      <c r="J6" s="155"/>
      <c r="K6" s="155"/>
      <c r="L6" s="155"/>
      <c r="M6" s="155"/>
      <c r="N6" s="157"/>
      <c r="O6" s="155"/>
    </row>
    <row r="7" spans="1:15" ht="12">
      <c r="A7" s="294" t="s">
        <v>85</v>
      </c>
      <c r="B7" s="135" t="s">
        <v>17</v>
      </c>
      <c r="C7" s="163"/>
      <c r="D7" s="163">
        <v>1500</v>
      </c>
      <c r="E7" s="163"/>
      <c r="F7" s="163"/>
      <c r="G7" s="137"/>
      <c r="H7" s="163"/>
      <c r="I7" s="163">
        <v>-3650</v>
      </c>
      <c r="J7" s="163">
        <v>-11985</v>
      </c>
      <c r="K7" s="163">
        <v>-4000</v>
      </c>
      <c r="L7" s="163">
        <v>-85000</v>
      </c>
      <c r="M7" s="159"/>
      <c r="N7" s="157"/>
      <c r="O7" s="157"/>
    </row>
    <row r="8" spans="1:15" ht="12">
      <c r="A8" s="295"/>
      <c r="B8" s="124" t="s">
        <v>97</v>
      </c>
      <c r="C8" s="164"/>
      <c r="D8" s="164"/>
      <c r="E8" s="164"/>
      <c r="F8" s="164"/>
      <c r="G8" s="137"/>
      <c r="H8" s="164"/>
      <c r="I8" s="164"/>
      <c r="J8" s="164"/>
      <c r="K8" s="164"/>
      <c r="L8" s="123"/>
      <c r="M8" s="123"/>
      <c r="N8" s="160"/>
      <c r="O8" s="123"/>
    </row>
    <row r="9" spans="1:15" ht="12">
      <c r="A9" s="295"/>
      <c r="B9" s="124" t="s">
        <v>140</v>
      </c>
      <c r="C9" s="164"/>
      <c r="D9" s="164"/>
      <c r="E9" s="164"/>
      <c r="F9" s="164"/>
      <c r="G9" s="137"/>
      <c r="H9" s="164"/>
      <c r="I9" s="164"/>
      <c r="J9" s="164"/>
      <c r="K9" s="164"/>
      <c r="L9" s="123"/>
      <c r="M9" s="123"/>
      <c r="N9" s="160"/>
      <c r="O9" s="123"/>
    </row>
    <row r="10" spans="1:15" ht="12">
      <c r="A10" s="295" t="s">
        <v>86</v>
      </c>
      <c r="B10" s="124" t="s">
        <v>103</v>
      </c>
      <c r="C10" s="164"/>
      <c r="D10" s="164"/>
      <c r="E10" s="164"/>
      <c r="F10" s="164"/>
      <c r="G10" s="137"/>
      <c r="H10" s="164"/>
      <c r="I10" s="164"/>
      <c r="J10" s="164"/>
      <c r="K10" s="164"/>
      <c r="L10" s="123"/>
      <c r="M10" s="123"/>
      <c r="N10" s="160"/>
      <c r="O10" s="123"/>
    </row>
    <row r="11" spans="1:15" ht="12">
      <c r="A11" s="295" t="s">
        <v>88</v>
      </c>
      <c r="B11" s="124" t="s">
        <v>92</v>
      </c>
      <c r="C11" s="164"/>
      <c r="D11" s="164"/>
      <c r="E11" s="164"/>
      <c r="F11" s="164"/>
      <c r="G11" s="137"/>
      <c r="H11" s="164"/>
      <c r="I11" s="164"/>
      <c r="J11" s="164"/>
      <c r="K11" s="164"/>
      <c r="L11" s="123"/>
      <c r="M11" s="123"/>
      <c r="N11" s="160"/>
      <c r="O11" s="123"/>
    </row>
    <row r="12" spans="1:15" ht="12">
      <c r="A12" s="295"/>
      <c r="B12" s="124" t="s">
        <v>79</v>
      </c>
      <c r="C12" s="164"/>
      <c r="D12" s="164"/>
      <c r="E12" s="164"/>
      <c r="F12" s="164"/>
      <c r="G12" s="137"/>
      <c r="H12" s="164"/>
      <c r="I12" s="164"/>
      <c r="J12" s="164"/>
      <c r="K12" s="164"/>
      <c r="L12" s="123"/>
      <c r="M12" s="157"/>
      <c r="N12" s="160"/>
      <c r="O12" s="123"/>
    </row>
    <row r="13" spans="1:15" ht="12">
      <c r="A13" s="295" t="s">
        <v>89</v>
      </c>
      <c r="B13" s="124" t="s">
        <v>75</v>
      </c>
      <c r="C13" s="123"/>
      <c r="D13" s="123"/>
      <c r="E13" s="123"/>
      <c r="F13" s="123"/>
      <c r="G13" s="158"/>
      <c r="H13" s="123"/>
      <c r="I13" s="123"/>
      <c r="J13" s="123"/>
      <c r="K13" s="123"/>
      <c r="L13" s="123"/>
      <c r="M13" s="157"/>
      <c r="N13" s="123"/>
      <c r="O13" s="123"/>
    </row>
    <row r="14" spans="1:15" ht="12">
      <c r="A14" s="295"/>
      <c r="B14" s="124" t="s">
        <v>94</v>
      </c>
      <c r="C14" s="123"/>
      <c r="D14" s="123"/>
      <c r="E14" s="123"/>
      <c r="F14" s="123"/>
      <c r="G14" s="158"/>
      <c r="H14" s="123"/>
      <c r="I14" s="123"/>
      <c r="J14" s="123"/>
      <c r="K14" s="123"/>
      <c r="L14" s="123"/>
      <c r="M14" s="157"/>
      <c r="N14" s="123"/>
      <c r="O14" s="123"/>
    </row>
    <row r="15" spans="1:15" ht="12">
      <c r="A15" s="295"/>
      <c r="B15" s="124" t="s">
        <v>95</v>
      </c>
      <c r="C15" s="123"/>
      <c r="D15" s="123"/>
      <c r="E15" s="123"/>
      <c r="F15" s="123"/>
      <c r="G15" s="158"/>
      <c r="H15" s="123"/>
      <c r="I15" s="123"/>
      <c r="J15" s="123"/>
      <c r="K15" s="123"/>
      <c r="L15" s="123"/>
      <c r="M15" s="157"/>
      <c r="N15" s="123"/>
      <c r="O15" s="123"/>
    </row>
    <row r="16" spans="1:15" ht="12">
      <c r="A16" s="295"/>
      <c r="B16" s="256" t="s">
        <v>15</v>
      </c>
      <c r="C16" s="257"/>
      <c r="D16" s="257"/>
      <c r="E16" s="257"/>
      <c r="F16" s="257"/>
      <c r="G16" s="158"/>
      <c r="H16" s="257"/>
      <c r="I16" s="257"/>
      <c r="J16" s="257"/>
      <c r="K16" s="257"/>
      <c r="L16" s="257"/>
      <c r="M16" s="257"/>
      <c r="N16" s="257"/>
      <c r="O16" s="257"/>
    </row>
    <row r="17" spans="1:15" ht="12">
      <c r="A17" s="295"/>
      <c r="B17" s="258" t="s">
        <v>16</v>
      </c>
      <c r="C17" s="259"/>
      <c r="D17" s="259"/>
      <c r="E17" s="259"/>
      <c r="F17" s="259"/>
      <c r="G17" s="158"/>
      <c r="H17" s="259"/>
      <c r="I17" s="259"/>
      <c r="J17" s="259"/>
      <c r="K17" s="259"/>
      <c r="L17" s="259"/>
      <c r="M17" s="259"/>
      <c r="N17" s="259"/>
      <c r="O17" s="259"/>
    </row>
    <row r="18" spans="1:15" ht="12">
      <c r="A18" s="295"/>
      <c r="B18" s="132"/>
      <c r="C18" s="123"/>
      <c r="D18" s="123"/>
      <c r="E18" s="123"/>
      <c r="F18" s="123"/>
      <c r="G18" s="158"/>
      <c r="H18" s="123"/>
      <c r="I18" s="123"/>
      <c r="J18" s="123"/>
      <c r="K18" s="123"/>
      <c r="L18" s="123"/>
      <c r="M18" s="123"/>
      <c r="N18" s="123"/>
      <c r="O18" s="123"/>
    </row>
    <row r="19" spans="1:15" ht="12">
      <c r="A19" s="295"/>
      <c r="B19" s="132" t="s">
        <v>19</v>
      </c>
      <c r="C19" s="123"/>
      <c r="D19" s="123"/>
      <c r="E19" s="123"/>
      <c r="F19" s="123"/>
      <c r="G19" s="158"/>
      <c r="H19" s="123"/>
      <c r="I19" s="123"/>
      <c r="J19" s="123"/>
      <c r="K19" s="123"/>
      <c r="L19" s="123"/>
      <c r="M19" s="161"/>
      <c r="N19" s="123"/>
      <c r="O19" s="123"/>
    </row>
    <row r="20" spans="1:15" ht="12">
      <c r="A20" s="295" t="s">
        <v>100</v>
      </c>
      <c r="B20" s="124" t="s">
        <v>17</v>
      </c>
      <c r="C20" s="123"/>
      <c r="D20" s="123"/>
      <c r="E20" s="123"/>
      <c r="F20" s="123"/>
      <c r="G20" s="158"/>
      <c r="H20" s="123"/>
      <c r="I20" s="123"/>
      <c r="J20" s="123"/>
      <c r="K20" s="123"/>
      <c r="L20" s="123"/>
      <c r="M20" s="161"/>
      <c r="N20" s="123"/>
      <c r="O20" s="123"/>
    </row>
    <row r="21" spans="1:15" ht="12">
      <c r="A21" s="295"/>
      <c r="B21" s="124" t="s">
        <v>97</v>
      </c>
      <c r="C21" s="123"/>
      <c r="D21" s="123"/>
      <c r="E21" s="123"/>
      <c r="F21" s="123"/>
      <c r="G21" s="158"/>
      <c r="H21" s="123"/>
      <c r="I21" s="123"/>
      <c r="J21" s="123"/>
      <c r="K21" s="123"/>
      <c r="L21" s="123"/>
      <c r="M21" s="123"/>
      <c r="N21" s="160"/>
      <c r="O21" s="123"/>
    </row>
    <row r="22" spans="1:15" ht="12">
      <c r="A22" s="295"/>
      <c r="B22" s="124" t="s">
        <v>140</v>
      </c>
      <c r="C22" s="164"/>
      <c r="D22" s="123"/>
      <c r="E22" s="123"/>
      <c r="F22" s="123"/>
      <c r="G22" s="158"/>
      <c r="H22" s="123"/>
      <c r="I22" s="123"/>
      <c r="J22" s="123"/>
      <c r="K22" s="123"/>
      <c r="L22" s="123"/>
      <c r="M22" s="123"/>
      <c r="N22" s="160"/>
      <c r="O22" s="123"/>
    </row>
    <row r="23" spans="1:15" ht="12">
      <c r="A23" s="295" t="s">
        <v>101</v>
      </c>
      <c r="B23" s="124" t="s">
        <v>92</v>
      </c>
      <c r="C23" s="164"/>
      <c r="D23" s="123"/>
      <c r="E23" s="123"/>
      <c r="F23" s="123"/>
      <c r="G23" s="158"/>
      <c r="H23" s="123"/>
      <c r="I23" s="123"/>
      <c r="J23" s="123"/>
      <c r="K23" s="123"/>
      <c r="L23" s="123"/>
      <c r="M23" s="123"/>
      <c r="N23" s="160"/>
      <c r="O23" s="123"/>
    </row>
    <row r="24" spans="1:15" ht="12">
      <c r="A24" s="295"/>
      <c r="B24" s="124" t="s">
        <v>79</v>
      </c>
      <c r="C24" s="164"/>
      <c r="D24" s="123"/>
      <c r="E24" s="123"/>
      <c r="F24" s="123"/>
      <c r="G24" s="158"/>
      <c r="H24" s="123"/>
      <c r="I24" s="123"/>
      <c r="J24" s="123"/>
      <c r="K24" s="123"/>
      <c r="L24" s="123"/>
      <c r="M24" s="157"/>
      <c r="N24" s="160"/>
      <c r="O24" s="123"/>
    </row>
    <row r="25" spans="1:15" ht="12">
      <c r="A25" s="295" t="s">
        <v>150</v>
      </c>
      <c r="B25" s="124" t="s">
        <v>75</v>
      </c>
      <c r="C25" s="164"/>
      <c r="D25" s="123"/>
      <c r="E25" s="123"/>
      <c r="F25" s="123"/>
      <c r="G25" s="158"/>
      <c r="H25" s="123"/>
      <c r="I25" s="123"/>
      <c r="J25" s="123"/>
      <c r="K25" s="123"/>
      <c r="L25" s="123"/>
      <c r="M25" s="157"/>
      <c r="N25" s="123"/>
      <c r="O25" s="123"/>
    </row>
    <row r="26" spans="1:15" ht="12">
      <c r="A26" s="295"/>
      <c r="B26" s="124" t="s">
        <v>94</v>
      </c>
      <c r="C26" s="123"/>
      <c r="D26" s="123"/>
      <c r="E26" s="123"/>
      <c r="F26" s="123"/>
      <c r="G26" s="158"/>
      <c r="H26" s="123"/>
      <c r="I26" s="123"/>
      <c r="J26" s="123"/>
      <c r="K26" s="123"/>
      <c r="L26" s="123"/>
      <c r="M26" s="157"/>
      <c r="N26" s="123"/>
      <c r="O26" s="123"/>
    </row>
    <row r="27" spans="1:15" ht="12">
      <c r="A27" s="295"/>
      <c r="B27" s="124" t="s">
        <v>95</v>
      </c>
      <c r="C27" s="123"/>
      <c r="D27" s="123"/>
      <c r="E27" s="123"/>
      <c r="F27" s="123"/>
      <c r="G27" s="158"/>
      <c r="H27" s="123"/>
      <c r="I27" s="123"/>
      <c r="J27" s="123"/>
      <c r="K27" s="123"/>
      <c r="L27" s="123"/>
      <c r="M27" s="157"/>
      <c r="N27" s="123"/>
      <c r="O27" s="123"/>
    </row>
    <row r="28" spans="1:15" ht="12">
      <c r="A28" s="295"/>
      <c r="B28" s="256" t="s">
        <v>15</v>
      </c>
      <c r="C28" s="257"/>
      <c r="D28" s="257"/>
      <c r="E28" s="257"/>
      <c r="F28" s="257"/>
      <c r="G28" s="158"/>
      <c r="H28" s="257"/>
      <c r="I28" s="257"/>
      <c r="J28" s="257"/>
      <c r="K28" s="257"/>
      <c r="L28" s="257"/>
      <c r="M28" s="257"/>
      <c r="N28" s="257"/>
      <c r="O28" s="257"/>
    </row>
    <row r="29" spans="1:15" ht="12">
      <c r="A29" s="295"/>
      <c r="B29" s="258" t="s">
        <v>16</v>
      </c>
      <c r="C29" s="259"/>
      <c r="D29" s="259"/>
      <c r="E29" s="259"/>
      <c r="F29" s="259"/>
      <c r="G29" s="158"/>
      <c r="H29" s="259"/>
      <c r="I29" s="259"/>
      <c r="J29" s="259"/>
      <c r="K29" s="259"/>
      <c r="L29" s="259"/>
      <c r="M29" s="259"/>
      <c r="N29" s="259"/>
      <c r="O29" s="259"/>
    </row>
  </sheetData>
  <sheetProtection/>
  <mergeCells count="3">
    <mergeCell ref="M2:O2"/>
    <mergeCell ref="D2:F2"/>
    <mergeCell ref="H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H23"/>
  <sheetViews>
    <sheetView zoomScalePageLayoutView="0" workbookViewId="0" topLeftCell="A1">
      <selection activeCell="S26" sqref="S26"/>
    </sheetView>
  </sheetViews>
  <sheetFormatPr defaultColWidth="9.00390625" defaultRowHeight="16.5"/>
  <cols>
    <col min="1" max="1" width="4.375" style="18" customWidth="1"/>
    <col min="2" max="2" width="32.25390625" style="18" bestFit="1" customWidth="1"/>
    <col min="3" max="3" width="8.875" style="18" customWidth="1"/>
    <col min="4" max="5" width="8.00390625" style="18" customWidth="1"/>
    <col min="6" max="6" width="1.625" style="18" customWidth="1"/>
    <col min="7" max="7" width="8.00390625" style="18" customWidth="1"/>
    <col min="8" max="8" width="11.375" style="18" customWidth="1"/>
    <col min="9" max="9" width="2.125" style="18" customWidth="1"/>
    <col min="10" max="10" width="7.25390625" style="18" bestFit="1" customWidth="1"/>
    <col min="11" max="16384" width="9.00390625" style="18" customWidth="1"/>
  </cols>
  <sheetData>
    <row r="3" spans="2:8" ht="15">
      <c r="B3" s="260" t="s">
        <v>151</v>
      </c>
      <c r="C3" s="330" t="s">
        <v>0</v>
      </c>
      <c r="D3" s="331"/>
      <c r="E3" s="332"/>
      <c r="F3" s="10"/>
      <c r="G3" s="146" t="s">
        <v>2</v>
      </c>
      <c r="H3" s="176" t="s">
        <v>143</v>
      </c>
    </row>
    <row r="4" spans="2:8" ht="15">
      <c r="B4" s="261"/>
      <c r="C4" s="166">
        <v>1500</v>
      </c>
      <c r="D4" s="166">
        <v>1530</v>
      </c>
      <c r="E4" s="169">
        <v>1920</v>
      </c>
      <c r="F4" s="10"/>
      <c r="G4" s="169">
        <v>2960</v>
      </c>
      <c r="H4" s="170">
        <v>3000</v>
      </c>
    </row>
    <row r="5" spans="2:8" ht="15">
      <c r="B5" s="194"/>
      <c r="C5" s="171" t="s">
        <v>111</v>
      </c>
      <c r="D5" s="171" t="s">
        <v>144</v>
      </c>
      <c r="E5" s="2"/>
      <c r="F5" s="10"/>
      <c r="G5" s="2" t="s">
        <v>118</v>
      </c>
      <c r="H5" s="10" t="s">
        <v>104</v>
      </c>
    </row>
    <row r="6" spans="2:8" ht="15">
      <c r="B6" s="3" t="s">
        <v>3</v>
      </c>
      <c r="C6" s="172" t="s">
        <v>145</v>
      </c>
      <c r="D6" s="172" t="s">
        <v>146</v>
      </c>
      <c r="E6" s="3" t="s">
        <v>28</v>
      </c>
      <c r="F6" s="94"/>
      <c r="G6" s="3" t="s">
        <v>125</v>
      </c>
      <c r="H6" s="3" t="s">
        <v>147</v>
      </c>
    </row>
    <row r="7" spans="2:8" ht="15">
      <c r="B7" s="13" t="s">
        <v>19</v>
      </c>
      <c r="C7" s="173"/>
      <c r="D7" s="173"/>
      <c r="E7" s="6"/>
      <c r="F7" s="7"/>
      <c r="G7" s="5"/>
      <c r="H7" s="5"/>
    </row>
    <row r="8" spans="2:8" ht="15">
      <c r="B8" s="174"/>
      <c r="C8" s="174"/>
      <c r="D8" s="173"/>
      <c r="E8" s="6"/>
      <c r="F8" s="7"/>
      <c r="G8" s="6"/>
      <c r="H8" s="6"/>
    </row>
    <row r="9" spans="2:8" ht="15">
      <c r="B9" s="174"/>
      <c r="C9" s="174"/>
      <c r="D9" s="173"/>
      <c r="E9" s="6"/>
      <c r="F9" s="7"/>
      <c r="G9" s="6"/>
      <c r="H9" s="6"/>
    </row>
    <row r="10" spans="2:8" ht="15">
      <c r="B10" s="174"/>
      <c r="C10" s="9"/>
      <c r="D10" s="9"/>
      <c r="E10" s="8"/>
      <c r="F10" s="7"/>
      <c r="G10" s="8"/>
      <c r="H10" s="8"/>
    </row>
    <row r="11" spans="2:8" ht="15">
      <c r="B11" s="174"/>
      <c r="C11" s="9"/>
      <c r="D11" s="9"/>
      <c r="E11" s="8"/>
      <c r="F11" s="7"/>
      <c r="G11" s="8"/>
      <c r="H11" s="8"/>
    </row>
    <row r="12" spans="2:8" ht="15">
      <c r="B12" s="232" t="s">
        <v>15</v>
      </c>
      <c r="C12" s="232"/>
      <c r="D12" s="232"/>
      <c r="E12" s="233"/>
      <c r="F12" s="7"/>
      <c r="G12" s="233"/>
      <c r="H12" s="233"/>
    </row>
    <row r="13" spans="2:8" ht="15">
      <c r="B13" s="234" t="s">
        <v>16</v>
      </c>
      <c r="C13" s="224"/>
      <c r="D13" s="224"/>
      <c r="E13" s="224"/>
      <c r="F13" s="7"/>
      <c r="G13" s="224"/>
      <c r="H13" s="224"/>
    </row>
    <row r="14" spans="2:8" ht="15">
      <c r="B14" s="14" t="s">
        <v>20</v>
      </c>
      <c r="C14" s="14"/>
      <c r="D14" s="14"/>
      <c r="E14" s="8"/>
      <c r="F14" s="7"/>
      <c r="G14" s="8"/>
      <c r="H14" s="8"/>
    </row>
    <row r="15" spans="2:8" ht="15">
      <c r="B15" s="9"/>
      <c r="C15" s="9"/>
      <c r="D15" s="9"/>
      <c r="E15" s="8"/>
      <c r="F15" s="7"/>
      <c r="G15" s="8"/>
      <c r="H15" s="8"/>
    </row>
    <row r="16" spans="2:8" ht="15">
      <c r="B16" s="9"/>
      <c r="C16" s="9"/>
      <c r="D16" s="9"/>
      <c r="E16" s="8"/>
      <c r="F16" s="7"/>
      <c r="G16" s="8"/>
      <c r="H16" s="8"/>
    </row>
    <row r="17" spans="2:8" ht="15">
      <c r="B17" s="9"/>
      <c r="C17" s="9"/>
      <c r="D17" s="9"/>
      <c r="E17" s="8"/>
      <c r="F17" s="7"/>
      <c r="G17" s="8"/>
      <c r="H17" s="8"/>
    </row>
    <row r="18" spans="2:8" ht="15">
      <c r="B18" s="9"/>
      <c r="C18" s="9"/>
      <c r="D18" s="9"/>
      <c r="E18" s="8"/>
      <c r="F18" s="7"/>
      <c r="G18" s="8"/>
      <c r="H18" s="8"/>
    </row>
    <row r="19" spans="2:8" ht="15">
      <c r="B19" s="9"/>
      <c r="C19" s="9"/>
      <c r="D19" s="9"/>
      <c r="E19" s="8"/>
      <c r="F19" s="7"/>
      <c r="G19" s="8"/>
      <c r="H19" s="8"/>
    </row>
    <row r="20" spans="2:8" ht="15">
      <c r="B20" s="9"/>
      <c r="C20" s="9"/>
      <c r="D20" s="9"/>
      <c r="E20" s="8"/>
      <c r="F20" s="7"/>
      <c r="G20" s="8"/>
      <c r="H20" s="8"/>
    </row>
    <row r="21" spans="2:8" ht="15">
      <c r="B21" s="232" t="s">
        <v>15</v>
      </c>
      <c r="C21" s="232"/>
      <c r="D21" s="232"/>
      <c r="E21" s="233"/>
      <c r="F21" s="7"/>
      <c r="G21" s="233"/>
      <c r="H21" s="233"/>
    </row>
    <row r="22" spans="2:8" ht="15">
      <c r="B22" s="234" t="s">
        <v>16</v>
      </c>
      <c r="C22" s="224"/>
      <c r="D22" s="224"/>
      <c r="E22" s="224"/>
      <c r="F22" s="7"/>
      <c r="G22" s="224"/>
      <c r="H22" s="224"/>
    </row>
    <row r="23" ht="15">
      <c r="F23" s="7"/>
    </row>
  </sheetData>
  <sheetProtection/>
  <mergeCells count="1">
    <mergeCell ref="C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H25"/>
  <sheetViews>
    <sheetView zoomScalePageLayoutView="0" workbookViewId="0" topLeftCell="A1">
      <selection activeCell="S26" sqref="S26"/>
    </sheetView>
  </sheetViews>
  <sheetFormatPr defaultColWidth="9.00390625" defaultRowHeight="16.5"/>
  <cols>
    <col min="1" max="1" width="4.375" style="18" customWidth="1"/>
    <col min="2" max="2" width="32.25390625" style="18" bestFit="1" customWidth="1"/>
    <col min="3" max="3" width="8.875" style="18" customWidth="1"/>
    <col min="4" max="5" width="8.00390625" style="18" customWidth="1"/>
    <col min="6" max="6" width="1.625" style="18" customWidth="1"/>
    <col min="7" max="7" width="8.00390625" style="18" customWidth="1"/>
    <col min="8" max="8" width="11.375" style="18" customWidth="1"/>
    <col min="9" max="9" width="2.125" style="18" customWidth="1"/>
    <col min="10" max="10" width="7.25390625" style="18" bestFit="1" customWidth="1"/>
    <col min="11" max="16384" width="9.00390625" style="18" customWidth="1"/>
  </cols>
  <sheetData>
    <row r="3" spans="2:8" ht="15">
      <c r="B3" s="175" t="s">
        <v>152</v>
      </c>
      <c r="C3" s="330" t="s">
        <v>0</v>
      </c>
      <c r="D3" s="331"/>
      <c r="E3" s="332"/>
      <c r="F3" s="10"/>
      <c r="G3" s="146" t="s">
        <v>2</v>
      </c>
      <c r="H3" s="176" t="s">
        <v>143</v>
      </c>
    </row>
    <row r="4" spans="2:8" ht="15">
      <c r="B4" s="165"/>
      <c r="C4" s="166">
        <v>1500</v>
      </c>
      <c r="D4" s="166">
        <v>1530</v>
      </c>
      <c r="E4" s="169">
        <v>1920</v>
      </c>
      <c r="F4" s="93"/>
      <c r="G4" s="169">
        <v>2960</v>
      </c>
      <c r="H4" s="170">
        <v>3000</v>
      </c>
    </row>
    <row r="5" spans="2:8" ht="15">
      <c r="B5" s="11"/>
      <c r="C5" s="171" t="s">
        <v>111</v>
      </c>
      <c r="D5" s="171" t="s">
        <v>144</v>
      </c>
      <c r="E5" s="2"/>
      <c r="F5" s="92"/>
      <c r="G5" s="2" t="s">
        <v>118</v>
      </c>
      <c r="H5" s="10" t="s">
        <v>104</v>
      </c>
    </row>
    <row r="6" spans="2:8" ht="15">
      <c r="B6" s="12" t="s">
        <v>3</v>
      </c>
      <c r="C6" s="172" t="s">
        <v>145</v>
      </c>
      <c r="D6" s="172" t="s">
        <v>146</v>
      </c>
      <c r="E6" s="3" t="s">
        <v>28</v>
      </c>
      <c r="F6" s="94"/>
      <c r="G6" s="3" t="s">
        <v>125</v>
      </c>
      <c r="H6" s="4" t="s">
        <v>147</v>
      </c>
    </row>
    <row r="7" spans="2:8" ht="15">
      <c r="B7" s="13" t="s">
        <v>148</v>
      </c>
      <c r="C7" s="173"/>
      <c r="D7" s="173"/>
      <c r="E7" s="6"/>
      <c r="F7" s="7"/>
      <c r="G7" s="5"/>
      <c r="H7" s="5"/>
    </row>
    <row r="8" spans="2:8" ht="15">
      <c r="B8" s="174"/>
      <c r="C8" s="174"/>
      <c r="D8" s="173"/>
      <c r="E8" s="6"/>
      <c r="F8" s="7"/>
      <c r="G8" s="6"/>
      <c r="H8" s="6"/>
    </row>
    <row r="9" spans="2:8" ht="15">
      <c r="B9" s="174"/>
      <c r="C9" s="174"/>
      <c r="D9" s="173"/>
      <c r="E9" s="6"/>
      <c r="F9" s="7"/>
      <c r="G9" s="6"/>
      <c r="H9" s="6"/>
    </row>
    <row r="10" spans="2:8" ht="15">
      <c r="B10" s="174"/>
      <c r="C10" s="174"/>
      <c r="D10" s="173"/>
      <c r="E10" s="6"/>
      <c r="F10" s="7"/>
      <c r="G10" s="6"/>
      <c r="H10" s="6"/>
    </row>
    <row r="11" spans="2:8" ht="15">
      <c r="B11" s="174"/>
      <c r="C11" s="9"/>
      <c r="D11" s="9"/>
      <c r="E11" s="8"/>
      <c r="F11" s="7"/>
      <c r="G11" s="8"/>
      <c r="H11" s="8"/>
    </row>
    <row r="12" spans="2:8" ht="15">
      <c r="B12" s="174"/>
      <c r="C12" s="9"/>
      <c r="D12" s="9"/>
      <c r="E12" s="8"/>
      <c r="F12" s="7"/>
      <c r="G12" s="8"/>
      <c r="H12" s="8"/>
    </row>
    <row r="13" spans="2:8" ht="15">
      <c r="B13" s="232" t="s">
        <v>15</v>
      </c>
      <c r="C13" s="232"/>
      <c r="D13" s="232"/>
      <c r="E13" s="233"/>
      <c r="F13" s="7"/>
      <c r="G13" s="233"/>
      <c r="H13" s="233"/>
    </row>
    <row r="14" spans="2:8" ht="15">
      <c r="B14" s="234" t="s">
        <v>16</v>
      </c>
      <c r="C14" s="224"/>
      <c r="D14" s="224"/>
      <c r="E14" s="224"/>
      <c r="F14" s="7"/>
      <c r="G14" s="224"/>
      <c r="H14" s="224"/>
    </row>
    <row r="15" spans="2:8" ht="15">
      <c r="B15" s="14" t="s">
        <v>87</v>
      </c>
      <c r="C15" s="14"/>
      <c r="D15" s="14"/>
      <c r="E15" s="8"/>
      <c r="F15" s="7"/>
      <c r="G15" s="8"/>
      <c r="H15" s="8"/>
    </row>
    <row r="16" spans="2:8" ht="15">
      <c r="B16" s="14"/>
      <c r="C16" s="14"/>
      <c r="D16" s="14"/>
      <c r="E16" s="8"/>
      <c r="F16" s="7"/>
      <c r="G16" s="8"/>
      <c r="H16" s="8"/>
    </row>
    <row r="17" spans="2:8" ht="15">
      <c r="B17" s="9"/>
      <c r="C17" s="9"/>
      <c r="D17" s="9"/>
      <c r="E17" s="8"/>
      <c r="F17" s="7"/>
      <c r="G17" s="8"/>
      <c r="H17" s="8"/>
    </row>
    <row r="18" spans="2:8" ht="15">
      <c r="B18" s="9"/>
      <c r="C18" s="9"/>
      <c r="D18" s="9"/>
      <c r="E18" s="8"/>
      <c r="F18" s="7"/>
      <c r="G18" s="8"/>
      <c r="H18" s="8"/>
    </row>
    <row r="19" spans="2:8" ht="15">
      <c r="B19" s="9"/>
      <c r="C19" s="9"/>
      <c r="D19" s="9"/>
      <c r="E19" s="8"/>
      <c r="F19" s="7"/>
      <c r="G19" s="8"/>
      <c r="H19" s="8"/>
    </row>
    <row r="20" spans="2:8" ht="15">
      <c r="B20" s="9"/>
      <c r="C20" s="9"/>
      <c r="D20" s="9"/>
      <c r="E20" s="8"/>
      <c r="F20" s="7"/>
      <c r="G20" s="8"/>
      <c r="H20" s="8"/>
    </row>
    <row r="21" spans="2:8" ht="15">
      <c r="B21" s="9"/>
      <c r="C21" s="9"/>
      <c r="D21" s="9"/>
      <c r="E21" s="8"/>
      <c r="F21" s="7"/>
      <c r="G21" s="8"/>
      <c r="H21" s="8"/>
    </row>
    <row r="22" spans="2:8" ht="15">
      <c r="B22" s="226"/>
      <c r="C22" s="226"/>
      <c r="D22" s="226"/>
      <c r="E22" s="229"/>
      <c r="F22" s="7"/>
      <c r="G22" s="229"/>
      <c r="H22" s="229"/>
    </row>
    <row r="23" spans="2:8" ht="15">
      <c r="B23" s="232" t="s">
        <v>15</v>
      </c>
      <c r="C23" s="232"/>
      <c r="D23" s="232"/>
      <c r="E23" s="233"/>
      <c r="F23" s="7"/>
      <c r="G23" s="233"/>
      <c r="H23" s="233"/>
    </row>
    <row r="24" spans="2:8" ht="15">
      <c r="B24" s="234" t="s">
        <v>16</v>
      </c>
      <c r="C24" s="224"/>
      <c r="D24" s="224"/>
      <c r="E24" s="224"/>
      <c r="F24" s="7"/>
      <c r="G24" s="224"/>
      <c r="H24" s="224"/>
    </row>
    <row r="25" ht="15">
      <c r="F25" s="7"/>
    </row>
  </sheetData>
  <sheetProtection/>
  <mergeCells count="1">
    <mergeCell ref="C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showZeros="0" zoomScalePageLayoutView="0" workbookViewId="0" topLeftCell="C1">
      <selection activeCell="S26" sqref="S26"/>
    </sheetView>
  </sheetViews>
  <sheetFormatPr defaultColWidth="9.00390625" defaultRowHeight="16.5"/>
  <cols>
    <col min="1" max="1" width="2.625" style="105" customWidth="1"/>
    <col min="2" max="2" width="15.50390625" style="105" customWidth="1"/>
    <col min="3" max="5" width="5.00390625" style="105" customWidth="1"/>
    <col min="6" max="6" width="1.25" style="105" customWidth="1"/>
    <col min="7" max="16" width="5.00390625" style="105" customWidth="1"/>
    <col min="17" max="17" width="6.375" style="105" bestFit="1" customWidth="1"/>
    <col min="18" max="24" width="5.00390625" style="105" customWidth="1"/>
    <col min="25" max="25" width="2.125" style="105" customWidth="1"/>
    <col min="26" max="26" width="7.50390625" style="105" bestFit="1" customWidth="1"/>
    <col min="27" max="27" width="4.375" style="105" customWidth="1"/>
    <col min="28" max="28" width="18.375" style="105" customWidth="1"/>
    <col min="29" max="38" width="5.625" style="105" customWidth="1"/>
    <col min="39" max="16384" width="9.00390625" style="105" customWidth="1"/>
  </cols>
  <sheetData>
    <row r="1" ht="12">
      <c r="F1" s="137"/>
    </row>
    <row r="2" ht="12">
      <c r="F2" s="137"/>
    </row>
    <row r="3" spans="1:24" ht="12">
      <c r="A3" s="107"/>
      <c r="B3" s="139" t="s">
        <v>153</v>
      </c>
      <c r="C3" s="333" t="s">
        <v>0</v>
      </c>
      <c r="D3" s="334"/>
      <c r="E3" s="334"/>
      <c r="F3" s="108"/>
      <c r="G3" s="327" t="s">
        <v>1</v>
      </c>
      <c r="H3" s="329"/>
      <c r="I3" s="327" t="s">
        <v>2</v>
      </c>
      <c r="J3" s="328"/>
      <c r="K3" s="328"/>
      <c r="L3" s="328"/>
      <c r="M3" s="328"/>
      <c r="N3" s="328"/>
      <c r="O3" s="328"/>
      <c r="P3" s="329"/>
      <c r="Q3" s="333" t="s">
        <v>23</v>
      </c>
      <c r="R3" s="334"/>
      <c r="S3" s="334"/>
      <c r="T3" s="334"/>
      <c r="U3" s="334"/>
      <c r="V3" s="334"/>
      <c r="W3" s="334"/>
      <c r="X3" s="335"/>
    </row>
    <row r="4" spans="1:24" s="271" customFormat="1" ht="12">
      <c r="A4" s="272"/>
      <c r="B4" s="272"/>
      <c r="C4" s="149">
        <v>1200</v>
      </c>
      <c r="D4" s="149">
        <v>1700</v>
      </c>
      <c r="E4" s="111">
        <v>1702</v>
      </c>
      <c r="F4" s="109"/>
      <c r="G4" s="110">
        <v>2000</v>
      </c>
      <c r="H4" s="110">
        <v>2010</v>
      </c>
      <c r="I4" s="110">
        <v>2200</v>
      </c>
      <c r="J4" s="110">
        <v>2380</v>
      </c>
      <c r="K4" s="111">
        <v>2780</v>
      </c>
      <c r="L4" s="111">
        <v>2790</v>
      </c>
      <c r="M4" s="111">
        <v>2930</v>
      </c>
      <c r="N4" s="111">
        <v>2940</v>
      </c>
      <c r="O4" s="111">
        <v>2950</v>
      </c>
      <c r="P4" s="111">
        <v>2955</v>
      </c>
      <c r="Q4" s="110">
        <v>3000</v>
      </c>
      <c r="R4" s="110">
        <v>5000</v>
      </c>
      <c r="S4" s="110">
        <v>5180</v>
      </c>
      <c r="T4" s="110">
        <v>5400</v>
      </c>
      <c r="U4" s="110">
        <v>6000</v>
      </c>
      <c r="V4" s="110">
        <v>7900</v>
      </c>
      <c r="W4" s="110">
        <v>8150</v>
      </c>
      <c r="X4" s="110">
        <v>8970</v>
      </c>
    </row>
    <row r="5" spans="1:24" ht="12">
      <c r="A5" s="112"/>
      <c r="B5" s="113"/>
      <c r="C5" s="114" t="s">
        <v>110</v>
      </c>
      <c r="D5" s="114" t="s">
        <v>112</v>
      </c>
      <c r="E5" s="114" t="s">
        <v>112</v>
      </c>
      <c r="F5" s="115"/>
      <c r="G5" s="108" t="s">
        <v>107</v>
      </c>
      <c r="H5" s="108" t="s">
        <v>108</v>
      </c>
      <c r="I5" s="115" t="s">
        <v>113</v>
      </c>
      <c r="J5" s="115" t="s">
        <v>114</v>
      </c>
      <c r="K5" s="117" t="s">
        <v>184</v>
      </c>
      <c r="L5" s="116" t="s">
        <v>69</v>
      </c>
      <c r="M5" s="116" t="s">
        <v>117</v>
      </c>
      <c r="N5" s="116" t="s">
        <v>69</v>
      </c>
      <c r="O5" s="117" t="s">
        <v>26</v>
      </c>
      <c r="P5" s="116" t="s">
        <v>116</v>
      </c>
      <c r="Q5" s="108" t="s">
        <v>104</v>
      </c>
      <c r="R5" s="108" t="s">
        <v>70</v>
      </c>
      <c r="S5" s="108" t="s">
        <v>71</v>
      </c>
      <c r="T5" s="108" t="s">
        <v>115</v>
      </c>
      <c r="U5" s="108" t="s">
        <v>119</v>
      </c>
      <c r="V5" s="108" t="s">
        <v>104</v>
      </c>
      <c r="W5" s="108" t="s">
        <v>27</v>
      </c>
      <c r="X5" s="108" t="s">
        <v>120</v>
      </c>
    </row>
    <row r="6" spans="1:24" ht="12">
      <c r="A6" s="118" t="s">
        <v>72</v>
      </c>
      <c r="B6" s="119" t="s">
        <v>3</v>
      </c>
      <c r="C6" s="120" t="s">
        <v>121</v>
      </c>
      <c r="D6" s="113" t="s">
        <v>106</v>
      </c>
      <c r="E6" s="113" t="s">
        <v>73</v>
      </c>
      <c r="F6" s="116" t="s">
        <v>25</v>
      </c>
      <c r="G6" s="112" t="s">
        <v>122</v>
      </c>
      <c r="H6" s="112" t="s">
        <v>109</v>
      </c>
      <c r="I6" s="112" t="s">
        <v>123</v>
      </c>
      <c r="J6" s="112" t="s">
        <v>124</v>
      </c>
      <c r="K6" s="121" t="s">
        <v>180</v>
      </c>
      <c r="L6" s="112" t="s">
        <v>188</v>
      </c>
      <c r="M6" s="112" t="s">
        <v>73</v>
      </c>
      <c r="N6" s="121" t="s">
        <v>180</v>
      </c>
      <c r="O6" s="121" t="s">
        <v>176</v>
      </c>
      <c r="P6" s="112" t="s">
        <v>106</v>
      </c>
      <c r="Q6" s="112" t="s">
        <v>105</v>
      </c>
      <c r="R6" s="112" t="s">
        <v>106</v>
      </c>
      <c r="S6" s="112" t="s">
        <v>181</v>
      </c>
      <c r="T6" s="112"/>
      <c r="U6" s="112"/>
      <c r="V6" s="121" t="s">
        <v>106</v>
      </c>
      <c r="W6" s="112" t="s">
        <v>106</v>
      </c>
      <c r="X6" s="112" t="s">
        <v>126</v>
      </c>
    </row>
    <row r="7" spans="1:24" ht="12">
      <c r="A7" s="123"/>
      <c r="B7" s="124" t="s">
        <v>17</v>
      </c>
      <c r="C7" s="140">
        <v>400</v>
      </c>
      <c r="D7" s="140">
        <v>6</v>
      </c>
      <c r="E7" s="167">
        <v>3</v>
      </c>
      <c r="F7" s="168">
        <v>0</v>
      </c>
      <c r="G7" s="162">
        <v>-120</v>
      </c>
      <c r="H7" s="162">
        <v>0</v>
      </c>
      <c r="I7" s="162">
        <v>-150</v>
      </c>
      <c r="J7" s="162">
        <v>-56.475</v>
      </c>
      <c r="K7" s="177">
        <v>-4.8</v>
      </c>
      <c r="L7" s="177">
        <v>-10.725</v>
      </c>
      <c r="M7" s="177">
        <v>-10</v>
      </c>
      <c r="N7" s="177">
        <v>-40</v>
      </c>
      <c r="O7" s="177">
        <v>-2</v>
      </c>
      <c r="P7" s="177">
        <v>-15</v>
      </c>
      <c r="Q7" s="177">
        <v>0</v>
      </c>
      <c r="R7" s="126">
        <v>0</v>
      </c>
      <c r="S7" s="126">
        <v>0</v>
      </c>
      <c r="T7" s="126">
        <v>0</v>
      </c>
      <c r="U7" s="126">
        <v>0</v>
      </c>
      <c r="V7" s="126">
        <v>0</v>
      </c>
      <c r="W7" s="126">
        <v>0</v>
      </c>
      <c r="X7" s="126">
        <v>0</v>
      </c>
    </row>
    <row r="8" spans="1:24" ht="12">
      <c r="A8" s="123"/>
      <c r="B8" s="127" t="s">
        <v>127</v>
      </c>
      <c r="C8" s="178">
        <v>0</v>
      </c>
      <c r="D8" s="178">
        <v>0</v>
      </c>
      <c r="E8" s="178">
        <v>0</v>
      </c>
      <c r="F8" s="168">
        <v>0</v>
      </c>
      <c r="G8" s="168">
        <v>0</v>
      </c>
      <c r="H8" s="168">
        <v>160</v>
      </c>
      <c r="I8" s="168">
        <v>20</v>
      </c>
      <c r="J8" s="168">
        <v>-39.805000000000064</v>
      </c>
      <c r="K8" s="179">
        <v>-1.545</v>
      </c>
      <c r="L8" s="179">
        <v>-2</v>
      </c>
      <c r="M8" s="179">
        <v>0</v>
      </c>
      <c r="N8" s="179">
        <v>-5</v>
      </c>
      <c r="O8" s="179">
        <v>0</v>
      </c>
      <c r="P8" s="179">
        <v>0</v>
      </c>
      <c r="Q8" s="179">
        <v>-1000</v>
      </c>
      <c r="R8" s="129">
        <v>450</v>
      </c>
      <c r="S8" s="129">
        <v>45</v>
      </c>
      <c r="T8" s="129">
        <v>64.35</v>
      </c>
      <c r="U8" s="129">
        <v>0</v>
      </c>
      <c r="V8" s="129">
        <v>300</v>
      </c>
      <c r="W8" s="129">
        <v>9</v>
      </c>
      <c r="X8" s="129">
        <v>0</v>
      </c>
    </row>
    <row r="9" spans="1:24" ht="12">
      <c r="A9" s="123"/>
      <c r="B9" s="130" t="s">
        <v>46</v>
      </c>
      <c r="C9" s="131">
        <v>400</v>
      </c>
      <c r="D9" s="131">
        <v>6</v>
      </c>
      <c r="E9" s="131">
        <v>3</v>
      </c>
      <c r="F9" s="125">
        <v>0</v>
      </c>
      <c r="G9" s="131">
        <v>-120</v>
      </c>
      <c r="H9" s="131">
        <v>160</v>
      </c>
      <c r="I9" s="131">
        <v>-130</v>
      </c>
      <c r="J9" s="131">
        <v>-96.28000000000006</v>
      </c>
      <c r="K9" s="131">
        <v>-6.345</v>
      </c>
      <c r="L9" s="131">
        <v>-12.725</v>
      </c>
      <c r="M9" s="131">
        <v>-10</v>
      </c>
      <c r="N9" s="131">
        <v>-45</v>
      </c>
      <c r="O9" s="131">
        <v>-2</v>
      </c>
      <c r="P9" s="131">
        <v>-15</v>
      </c>
      <c r="Q9" s="131">
        <v>-1000</v>
      </c>
      <c r="R9" s="131">
        <v>450</v>
      </c>
      <c r="S9" s="131">
        <v>45</v>
      </c>
      <c r="T9" s="131">
        <v>64.35</v>
      </c>
      <c r="U9" s="131">
        <v>0</v>
      </c>
      <c r="V9" s="131">
        <v>300</v>
      </c>
      <c r="W9" s="131">
        <v>9</v>
      </c>
      <c r="X9" s="142">
        <v>0</v>
      </c>
    </row>
    <row r="10" spans="1:24" ht="15.75" customHeight="1">
      <c r="A10" s="123"/>
      <c r="B10" s="132" t="s">
        <v>128</v>
      </c>
      <c r="C10" s="133"/>
      <c r="D10" s="133"/>
      <c r="E10" s="133"/>
      <c r="F10" s="125"/>
      <c r="G10" s="134"/>
      <c r="H10" s="134"/>
      <c r="I10" s="134"/>
      <c r="J10" s="134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15.75" customHeight="1">
      <c r="A11" s="123">
        <v>1</v>
      </c>
      <c r="B11" s="124" t="s">
        <v>129</v>
      </c>
      <c r="C11" s="133"/>
      <c r="D11" s="133"/>
      <c r="E11" s="133"/>
      <c r="F11" s="125"/>
      <c r="G11" s="134"/>
      <c r="H11" s="134"/>
      <c r="I11" s="134"/>
      <c r="J11" s="134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5.75" customHeight="1">
      <c r="A12" s="123">
        <v>2</v>
      </c>
      <c r="B12" s="124" t="s">
        <v>130</v>
      </c>
      <c r="C12" s="133"/>
      <c r="D12" s="126"/>
      <c r="E12" s="133"/>
      <c r="F12" s="125"/>
      <c r="G12" s="134"/>
      <c r="H12" s="134"/>
      <c r="I12" s="134"/>
      <c r="J12" s="134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15.75" customHeight="1">
      <c r="A13" s="123">
        <v>3</v>
      </c>
      <c r="B13" s="124" t="s">
        <v>136</v>
      </c>
      <c r="C13" s="133"/>
      <c r="D13" s="115"/>
      <c r="E13" s="133"/>
      <c r="F13" s="125"/>
      <c r="G13" s="134"/>
      <c r="H13" s="134"/>
      <c r="I13" s="134"/>
      <c r="J13" s="134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W13" s="126"/>
      <c r="X13" s="126"/>
    </row>
    <row r="14" spans="1:24" ht="15.75" customHeight="1">
      <c r="A14" s="123">
        <f>+A13+1</f>
        <v>4</v>
      </c>
      <c r="B14" s="124" t="s">
        <v>135</v>
      </c>
      <c r="C14" s="133"/>
      <c r="D14" s="126"/>
      <c r="E14" s="133"/>
      <c r="F14" s="125"/>
      <c r="G14" s="134"/>
      <c r="H14" s="134"/>
      <c r="I14" s="134"/>
      <c r="J14" s="134"/>
      <c r="K14" s="126"/>
      <c r="L14" s="126"/>
      <c r="M14" s="126"/>
      <c r="N14" s="126"/>
      <c r="O14" s="126"/>
      <c r="P14" s="126"/>
      <c r="Q14" s="126"/>
      <c r="R14" s="126"/>
      <c r="S14" s="126"/>
      <c r="U14" s="126"/>
      <c r="V14" s="126"/>
      <c r="W14" s="126"/>
      <c r="X14" s="126"/>
    </row>
    <row r="15" spans="1:24" ht="15.75" customHeight="1">
      <c r="A15" s="123">
        <f>+A14+1</f>
        <v>5</v>
      </c>
      <c r="B15" s="124" t="s">
        <v>178</v>
      </c>
      <c r="C15" s="133"/>
      <c r="D15" s="133"/>
      <c r="E15" s="133"/>
      <c r="F15" s="125"/>
      <c r="G15" s="134"/>
      <c r="H15" s="134"/>
      <c r="I15" s="134"/>
      <c r="J15" s="134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15.75" customHeight="1">
      <c r="A16" s="123">
        <f>+A15+1</f>
        <v>6</v>
      </c>
      <c r="B16" s="124" t="s">
        <v>57</v>
      </c>
      <c r="C16" s="133"/>
      <c r="D16" s="133"/>
      <c r="E16" s="133"/>
      <c r="F16" s="125"/>
      <c r="G16" s="134"/>
      <c r="H16" s="134"/>
      <c r="I16" s="134"/>
      <c r="J16" s="134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15.75" customHeight="1">
      <c r="A17" s="123"/>
      <c r="B17" s="130" t="s">
        <v>131</v>
      </c>
      <c r="C17" s="131"/>
      <c r="D17" s="131"/>
      <c r="E17" s="131"/>
      <c r="F17" s="125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42"/>
    </row>
    <row r="18" spans="1:24" ht="15.75" customHeight="1">
      <c r="A18" s="123">
        <v>7</v>
      </c>
      <c r="B18" s="135" t="s">
        <v>132</v>
      </c>
      <c r="C18" s="136"/>
      <c r="D18" s="136"/>
      <c r="E18" s="136"/>
      <c r="F18" s="125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4"/>
    </row>
    <row r="19" spans="1:24" s="138" customFormat="1" ht="15.75" customHeight="1">
      <c r="A19" s="123">
        <v>8</v>
      </c>
      <c r="B19" s="127" t="s">
        <v>133</v>
      </c>
      <c r="C19" s="128"/>
      <c r="D19" s="128"/>
      <c r="E19" s="128"/>
      <c r="F19" s="125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</row>
    <row r="20" spans="1:24" s="138" customFormat="1" ht="15.75" customHeight="1">
      <c r="A20" s="123"/>
      <c r="B20" s="256" t="s">
        <v>15</v>
      </c>
      <c r="C20" s="264"/>
      <c r="D20" s="264"/>
      <c r="E20" s="265"/>
      <c r="F20" s="12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</row>
    <row r="21" spans="1:24" ht="15.75" customHeight="1">
      <c r="A21" s="123"/>
      <c r="B21" s="258" t="s">
        <v>16</v>
      </c>
      <c r="C21" s="266"/>
      <c r="D21" s="266"/>
      <c r="E21" s="267"/>
      <c r="F21" s="125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7"/>
      <c r="R21" s="267"/>
      <c r="S21" s="267"/>
      <c r="T21" s="267"/>
      <c r="U21" s="267"/>
      <c r="V21" s="267"/>
      <c r="W21" s="267"/>
      <c r="X21" s="267"/>
    </row>
    <row r="22" spans="1:24" ht="15.75" customHeight="1" thickBot="1">
      <c r="A22" s="283"/>
      <c r="B22" s="284" t="s">
        <v>191</v>
      </c>
      <c r="C22" s="281"/>
      <c r="D22" s="282"/>
      <c r="E22" s="290"/>
      <c r="F22" s="106"/>
      <c r="G22" s="290"/>
      <c r="H22" s="284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9"/>
    </row>
    <row r="23" ht="12" thickTop="1">
      <c r="F23" s="106"/>
    </row>
    <row r="24" ht="12">
      <c r="F24" s="106"/>
    </row>
    <row r="25" ht="12">
      <c r="F25" s="106"/>
    </row>
    <row r="26" ht="12">
      <c r="F26" s="106"/>
    </row>
    <row r="27" ht="12">
      <c r="F27" s="106"/>
    </row>
    <row r="28" ht="12">
      <c r="F28" s="106"/>
    </row>
    <row r="29" ht="12">
      <c r="F29" s="106"/>
    </row>
    <row r="30" ht="12">
      <c r="F30" s="106"/>
    </row>
    <row r="79" ht="13.5" customHeight="1"/>
  </sheetData>
  <sheetProtection/>
  <mergeCells count="4">
    <mergeCell ref="C3:E3"/>
    <mergeCell ref="Q3:X3"/>
    <mergeCell ref="G3:H3"/>
    <mergeCell ref="I3:P3"/>
  </mergeCells>
  <printOptions/>
  <pageMargins left="0.32" right="0.2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0"/>
  <sheetViews>
    <sheetView showZeros="0" zoomScalePageLayoutView="0" workbookViewId="0" topLeftCell="D1">
      <selection activeCell="S26" sqref="S26"/>
    </sheetView>
  </sheetViews>
  <sheetFormatPr defaultColWidth="9.00390625" defaultRowHeight="13.5" customHeight="1"/>
  <cols>
    <col min="1" max="1" width="2.625" style="0" customWidth="1"/>
    <col min="2" max="2" width="15.625" style="0" customWidth="1"/>
    <col min="3" max="5" width="5.625" style="0" customWidth="1"/>
    <col min="6" max="6" width="1.625" style="0" customWidth="1"/>
    <col min="7" max="16" width="5.625" style="0" customWidth="1"/>
    <col min="17" max="17" width="5.50390625" style="0" customWidth="1"/>
    <col min="18" max="24" width="4.625" style="0" customWidth="1"/>
  </cols>
  <sheetData>
    <row r="1" spans="1:27" ht="13.5" customHeight="1">
      <c r="A1" s="137"/>
      <c r="B1" s="137"/>
      <c r="C1" s="137"/>
      <c r="D1" s="137"/>
      <c r="E1" s="137"/>
      <c r="F1" s="268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223"/>
      <c r="AA1" s="223"/>
    </row>
    <row r="2" spans="1:27" ht="13.5" customHeight="1">
      <c r="A2" s="105"/>
      <c r="B2" s="105"/>
      <c r="C2" s="105"/>
      <c r="D2" s="105"/>
      <c r="E2" s="105"/>
      <c r="F2" s="137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ht="13.5" customHeight="1">
      <c r="A3" s="105"/>
      <c r="B3" s="105"/>
      <c r="C3" s="105"/>
      <c r="D3" s="105"/>
      <c r="E3" s="105"/>
      <c r="F3" s="137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</row>
    <row r="4" spans="1:27" ht="13.5" customHeight="1">
      <c r="A4" s="218"/>
      <c r="B4" s="219" t="s">
        <v>154</v>
      </c>
      <c r="C4" s="333" t="s">
        <v>0</v>
      </c>
      <c r="D4" s="334"/>
      <c r="E4" s="334"/>
      <c r="F4" s="108"/>
      <c r="G4" s="327" t="s">
        <v>1</v>
      </c>
      <c r="H4" s="329"/>
      <c r="I4" s="327" t="s">
        <v>2</v>
      </c>
      <c r="J4" s="328"/>
      <c r="K4" s="328"/>
      <c r="L4" s="328"/>
      <c r="M4" s="328"/>
      <c r="N4" s="328"/>
      <c r="O4" s="328"/>
      <c r="P4" s="329"/>
      <c r="Q4" s="322" t="s">
        <v>23</v>
      </c>
      <c r="R4" s="324"/>
      <c r="S4" s="324"/>
      <c r="T4" s="324"/>
      <c r="U4" s="324"/>
      <c r="V4" s="324"/>
      <c r="W4" s="324"/>
      <c r="X4" s="323"/>
      <c r="Y4" s="105"/>
      <c r="Z4" s="105"/>
      <c r="AA4" s="105"/>
    </row>
    <row r="5" spans="1:27" ht="13.5" customHeight="1">
      <c r="A5" s="220"/>
      <c r="B5" s="221"/>
      <c r="C5" s="222">
        <v>1200</v>
      </c>
      <c r="D5" s="222">
        <v>1700</v>
      </c>
      <c r="E5" s="269">
        <v>1702</v>
      </c>
      <c r="F5" s="109"/>
      <c r="G5" s="110">
        <v>2000</v>
      </c>
      <c r="H5" s="110">
        <v>2010</v>
      </c>
      <c r="I5" s="110">
        <v>2200</v>
      </c>
      <c r="J5" s="110">
        <v>2380</v>
      </c>
      <c r="K5" s="111">
        <v>2780</v>
      </c>
      <c r="L5" s="111">
        <v>2790</v>
      </c>
      <c r="M5" s="111">
        <v>2930</v>
      </c>
      <c r="N5" s="111">
        <v>2940</v>
      </c>
      <c r="O5" s="111">
        <v>2940</v>
      </c>
      <c r="P5" s="111">
        <v>2955</v>
      </c>
      <c r="Q5" s="110">
        <v>3000</v>
      </c>
      <c r="R5" s="110">
        <v>5000</v>
      </c>
      <c r="S5" s="110">
        <v>5180</v>
      </c>
      <c r="T5" s="110">
        <v>5400</v>
      </c>
      <c r="U5" s="110">
        <v>6000</v>
      </c>
      <c r="V5" s="110">
        <v>7900</v>
      </c>
      <c r="W5" s="110">
        <v>8150</v>
      </c>
      <c r="X5" s="110">
        <v>8970</v>
      </c>
      <c r="Y5" s="105"/>
      <c r="Z5" s="105"/>
      <c r="AA5" s="105"/>
    </row>
    <row r="6" spans="1:27" ht="13.5" customHeight="1">
      <c r="A6" s="116"/>
      <c r="B6" s="117"/>
      <c r="C6" s="114" t="s">
        <v>110</v>
      </c>
      <c r="D6" s="114" t="s">
        <v>112</v>
      </c>
      <c r="E6" s="152" t="s">
        <v>112</v>
      </c>
      <c r="F6" s="115"/>
      <c r="G6" s="108" t="s">
        <v>107</v>
      </c>
      <c r="H6" s="108" t="s">
        <v>108</v>
      </c>
      <c r="I6" s="108" t="s">
        <v>113</v>
      </c>
      <c r="J6" s="108" t="s">
        <v>114</v>
      </c>
      <c r="K6" s="117" t="s">
        <v>184</v>
      </c>
      <c r="L6" s="116" t="s">
        <v>69</v>
      </c>
      <c r="M6" s="116" t="s">
        <v>117</v>
      </c>
      <c r="N6" s="116" t="s">
        <v>69</v>
      </c>
      <c r="O6" s="116" t="s">
        <v>26</v>
      </c>
      <c r="P6" s="116" t="s">
        <v>116</v>
      </c>
      <c r="Q6" s="108" t="s">
        <v>104</v>
      </c>
      <c r="R6" s="108" t="s">
        <v>70</v>
      </c>
      <c r="S6" s="108" t="s">
        <v>71</v>
      </c>
      <c r="T6" s="108" t="s">
        <v>115</v>
      </c>
      <c r="U6" s="108" t="s">
        <v>119</v>
      </c>
      <c r="V6" s="108" t="s">
        <v>104</v>
      </c>
      <c r="W6" s="108" t="s">
        <v>27</v>
      </c>
      <c r="X6" s="108" t="s">
        <v>120</v>
      </c>
      <c r="Y6" s="105"/>
      <c r="Z6" s="105"/>
      <c r="AA6" s="105"/>
    </row>
    <row r="7" spans="1:27" ht="13.5" customHeight="1">
      <c r="A7" s="112" t="s">
        <v>72</v>
      </c>
      <c r="B7" s="120" t="s">
        <v>3</v>
      </c>
      <c r="C7" s="120" t="s">
        <v>121</v>
      </c>
      <c r="D7" s="113" t="s">
        <v>30</v>
      </c>
      <c r="E7" s="120" t="s">
        <v>73</v>
      </c>
      <c r="F7" s="116" t="s">
        <v>25</v>
      </c>
      <c r="G7" s="112" t="s">
        <v>187</v>
      </c>
      <c r="H7" s="112" t="s">
        <v>109</v>
      </c>
      <c r="I7" s="112" t="s">
        <v>123</v>
      </c>
      <c r="J7" s="112" t="s">
        <v>124</v>
      </c>
      <c r="K7" s="112" t="s">
        <v>180</v>
      </c>
      <c r="L7" s="112" t="s">
        <v>93</v>
      </c>
      <c r="M7" s="112" t="s">
        <v>73</v>
      </c>
      <c r="N7" s="121" t="s">
        <v>180</v>
      </c>
      <c r="O7" s="112" t="s">
        <v>176</v>
      </c>
      <c r="P7" s="112" t="s">
        <v>106</v>
      </c>
      <c r="Q7" s="121" t="s">
        <v>105</v>
      </c>
      <c r="R7" s="112" t="s">
        <v>106</v>
      </c>
      <c r="S7" s="112" t="s">
        <v>181</v>
      </c>
      <c r="T7" s="121"/>
      <c r="U7" s="121"/>
      <c r="V7" s="112" t="s">
        <v>106</v>
      </c>
      <c r="W7" s="112" t="s">
        <v>106</v>
      </c>
      <c r="X7" s="112" t="s">
        <v>126</v>
      </c>
      <c r="Y7" s="105"/>
      <c r="Z7" s="105"/>
      <c r="AA7" s="105"/>
    </row>
    <row r="8" spans="1:27" ht="13.5" customHeight="1">
      <c r="A8" s="123"/>
      <c r="B8" s="140" t="s">
        <v>17</v>
      </c>
      <c r="C8" s="140">
        <v>450</v>
      </c>
      <c r="D8" s="140">
        <v>8</v>
      </c>
      <c r="E8" s="140">
        <v>14</v>
      </c>
      <c r="F8" s="125"/>
      <c r="G8" s="140">
        <v>-150</v>
      </c>
      <c r="H8" s="140">
        <v>0</v>
      </c>
      <c r="I8" s="140">
        <v>-120</v>
      </c>
      <c r="J8" s="140">
        <v>-79.8515</v>
      </c>
      <c r="K8" s="140">
        <v>-6.72</v>
      </c>
      <c r="L8" s="140">
        <v>-12.928500000000001</v>
      </c>
      <c r="M8" s="140">
        <v>-25</v>
      </c>
      <c r="N8" s="140">
        <v>-56</v>
      </c>
      <c r="O8" s="140">
        <v>-1.5</v>
      </c>
      <c r="P8" s="140">
        <v>-20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1">
        <v>0</v>
      </c>
      <c r="Y8" s="105"/>
      <c r="Z8" s="105"/>
      <c r="AA8" s="105"/>
    </row>
    <row r="9" spans="1:27" ht="13.5" customHeight="1">
      <c r="A9" s="123"/>
      <c r="B9" s="140" t="s">
        <v>127</v>
      </c>
      <c r="C9" s="128">
        <v>0</v>
      </c>
      <c r="D9" s="128">
        <v>0</v>
      </c>
      <c r="E9" s="128">
        <v>0</v>
      </c>
      <c r="F9" s="125"/>
      <c r="G9" s="128">
        <v>0</v>
      </c>
      <c r="H9" s="128">
        <v>160</v>
      </c>
      <c r="I9" s="128">
        <v>20</v>
      </c>
      <c r="J9" s="128">
        <v>42.503699999999924</v>
      </c>
      <c r="K9" s="128">
        <v>-1.2746999999999993</v>
      </c>
      <c r="L9" s="128">
        <v>-2</v>
      </c>
      <c r="M9" s="128">
        <v>0</v>
      </c>
      <c r="N9" s="128">
        <v>-0.6999999999999957</v>
      </c>
      <c r="O9" s="128">
        <v>0</v>
      </c>
      <c r="P9" s="128">
        <v>0</v>
      </c>
      <c r="Q9" s="127">
        <v>-1200</v>
      </c>
      <c r="R9" s="128">
        <v>540</v>
      </c>
      <c r="S9" s="128">
        <v>56.7</v>
      </c>
      <c r="T9" s="128">
        <v>77.57100000000001</v>
      </c>
      <c r="U9" s="128">
        <v>0</v>
      </c>
      <c r="V9" s="128">
        <v>300</v>
      </c>
      <c r="W9" s="128">
        <v>7.2</v>
      </c>
      <c r="X9" s="129">
        <v>0</v>
      </c>
      <c r="Y9" s="105"/>
      <c r="Z9" s="105"/>
      <c r="AA9" s="105"/>
    </row>
    <row r="10" spans="1:27" ht="13.5" customHeight="1">
      <c r="A10" s="123"/>
      <c r="B10" s="130" t="s">
        <v>46</v>
      </c>
      <c r="C10" s="131">
        <v>450</v>
      </c>
      <c r="D10" s="131">
        <v>8</v>
      </c>
      <c r="E10" s="131">
        <v>14</v>
      </c>
      <c r="F10" s="125"/>
      <c r="G10" s="131">
        <v>-150</v>
      </c>
      <c r="H10" s="131">
        <v>160</v>
      </c>
      <c r="I10" s="131">
        <v>-100</v>
      </c>
      <c r="J10" s="131">
        <v>-37.34780000000008</v>
      </c>
      <c r="K10" s="131">
        <v>-7.994699999999999</v>
      </c>
      <c r="L10" s="131">
        <v>-14.928500000000001</v>
      </c>
      <c r="M10" s="131">
        <v>-25</v>
      </c>
      <c r="N10" s="131">
        <v>-56.7</v>
      </c>
      <c r="O10" s="131">
        <v>-1.5</v>
      </c>
      <c r="P10" s="131">
        <v>-20</v>
      </c>
      <c r="Q10" s="130">
        <v>-1200</v>
      </c>
      <c r="R10" s="131">
        <v>540</v>
      </c>
      <c r="S10" s="131">
        <v>56.7</v>
      </c>
      <c r="T10" s="131">
        <v>77.57100000000001</v>
      </c>
      <c r="U10" s="131">
        <v>0</v>
      </c>
      <c r="V10" s="131">
        <v>300</v>
      </c>
      <c r="W10" s="131">
        <v>7.2</v>
      </c>
      <c r="X10" s="142">
        <v>0</v>
      </c>
      <c r="Y10" s="105"/>
      <c r="Z10" s="105"/>
      <c r="AA10" s="105"/>
    </row>
    <row r="11" spans="1:24" ht="15" customHeight="1">
      <c r="A11" s="123"/>
      <c r="B11" s="132" t="s">
        <v>128</v>
      </c>
      <c r="C11" s="133"/>
      <c r="D11" s="133"/>
      <c r="E11" s="133"/>
      <c r="F11" s="125"/>
      <c r="G11" s="134"/>
      <c r="H11" s="134"/>
      <c r="I11" s="134"/>
      <c r="J11" s="134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5" customHeight="1">
      <c r="A12" s="124">
        <v>1</v>
      </c>
      <c r="B12" s="124" t="s">
        <v>129</v>
      </c>
      <c r="C12" s="133"/>
      <c r="D12" s="133"/>
      <c r="E12" s="133"/>
      <c r="F12" s="125"/>
      <c r="G12" s="134"/>
      <c r="H12" s="134"/>
      <c r="I12" s="134"/>
      <c r="J12" s="134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15" customHeight="1">
      <c r="A13" s="124">
        <v>2</v>
      </c>
      <c r="B13" s="124" t="s">
        <v>179</v>
      </c>
      <c r="C13" s="133"/>
      <c r="D13" s="126"/>
      <c r="E13" s="133"/>
      <c r="F13" s="125"/>
      <c r="G13" s="134"/>
      <c r="H13" s="134"/>
      <c r="I13" s="134"/>
      <c r="J13" s="134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15" customHeight="1">
      <c r="A14" s="124">
        <v>3</v>
      </c>
      <c r="B14" s="124" t="s">
        <v>136</v>
      </c>
      <c r="C14" s="133"/>
      <c r="D14" s="115"/>
      <c r="E14" s="133"/>
      <c r="F14" s="125"/>
      <c r="G14" s="134"/>
      <c r="H14" s="134"/>
      <c r="I14" s="134"/>
      <c r="J14" s="134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05"/>
      <c r="W14" s="126"/>
      <c r="X14" s="126"/>
    </row>
    <row r="15" spans="1:24" ht="15" customHeight="1">
      <c r="A15" s="124">
        <v>4</v>
      </c>
      <c r="B15" s="124" t="s">
        <v>177</v>
      </c>
      <c r="C15" s="133"/>
      <c r="D15" s="126"/>
      <c r="E15" s="133"/>
      <c r="F15" s="125"/>
      <c r="G15" s="134"/>
      <c r="H15" s="134"/>
      <c r="I15" s="134"/>
      <c r="J15" s="134"/>
      <c r="K15" s="126"/>
      <c r="L15" s="126"/>
      <c r="M15" s="126"/>
      <c r="N15" s="126"/>
      <c r="O15" s="126"/>
      <c r="P15" s="126"/>
      <c r="Q15" s="126"/>
      <c r="R15" s="126"/>
      <c r="S15" s="126"/>
      <c r="T15" s="105"/>
      <c r="U15" s="126"/>
      <c r="V15" s="126"/>
      <c r="W15" s="126"/>
      <c r="X15" s="126"/>
    </row>
    <row r="16" spans="1:24" ht="15" customHeight="1">
      <c r="A16" s="124">
        <v>5</v>
      </c>
      <c r="B16" s="124" t="s">
        <v>194</v>
      </c>
      <c r="C16" s="133"/>
      <c r="D16" s="133"/>
      <c r="E16" s="133"/>
      <c r="F16" s="125"/>
      <c r="G16" s="134"/>
      <c r="H16" s="134"/>
      <c r="I16" s="134"/>
      <c r="J16" s="134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15" customHeight="1">
      <c r="A17" s="124">
        <v>6</v>
      </c>
      <c r="B17" s="124" t="s">
        <v>175</v>
      </c>
      <c r="C17" s="133"/>
      <c r="D17" s="133"/>
      <c r="E17" s="133"/>
      <c r="F17" s="125"/>
      <c r="G17" s="134"/>
      <c r="H17" s="134"/>
      <c r="I17" s="134"/>
      <c r="J17" s="134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</row>
    <row r="18" spans="1:24" ht="15" customHeight="1">
      <c r="A18" s="124">
        <v>7</v>
      </c>
      <c r="B18" s="124" t="s">
        <v>57</v>
      </c>
      <c r="C18" s="133"/>
      <c r="D18" s="133"/>
      <c r="E18" s="133"/>
      <c r="F18" s="125"/>
      <c r="G18" s="134"/>
      <c r="H18" s="134"/>
      <c r="I18" s="134"/>
      <c r="J18" s="134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</row>
    <row r="19" spans="1:24" ht="15" customHeight="1">
      <c r="A19" s="123"/>
      <c r="B19" s="130" t="s">
        <v>131</v>
      </c>
      <c r="C19" s="131"/>
      <c r="D19" s="131"/>
      <c r="E19" s="131"/>
      <c r="F19" s="125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42"/>
    </row>
    <row r="20" spans="1:24" ht="15" customHeight="1">
      <c r="A20" s="124">
        <v>8</v>
      </c>
      <c r="B20" s="124" t="s">
        <v>132</v>
      </c>
      <c r="C20" s="136"/>
      <c r="D20" s="136"/>
      <c r="E20" s="136"/>
      <c r="F20" s="125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4"/>
    </row>
    <row r="21" spans="1:24" ht="15" customHeight="1">
      <c r="A21" s="124">
        <v>9</v>
      </c>
      <c r="B21" s="124" t="s">
        <v>133</v>
      </c>
      <c r="C21" s="133"/>
      <c r="D21" s="133"/>
      <c r="E21" s="133"/>
      <c r="F21" s="125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</row>
    <row r="22" spans="1:24" ht="15" customHeight="1">
      <c r="A22" s="123"/>
      <c r="B22" s="256" t="s">
        <v>15</v>
      </c>
      <c r="C22" s="264"/>
      <c r="D22" s="264"/>
      <c r="E22" s="264"/>
      <c r="F22" s="12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</row>
    <row r="23" spans="1:24" ht="15" customHeight="1">
      <c r="A23" s="123"/>
      <c r="B23" s="258" t="s">
        <v>16</v>
      </c>
      <c r="C23" s="266"/>
      <c r="D23" s="266"/>
      <c r="E23" s="266"/>
      <c r="F23" s="125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7"/>
      <c r="R23" s="267"/>
      <c r="S23" s="267"/>
      <c r="T23" s="267"/>
      <c r="U23" s="267"/>
      <c r="V23" s="267"/>
      <c r="W23" s="267"/>
      <c r="X23" s="267"/>
    </row>
    <row r="24" spans="1:24" ht="15.75" customHeight="1" thickBot="1">
      <c r="A24" s="285"/>
      <c r="B24" s="284" t="s">
        <v>50</v>
      </c>
      <c r="C24" s="281"/>
      <c r="D24" s="282"/>
      <c r="E24" s="290"/>
      <c r="F24" s="106"/>
      <c r="G24" s="290"/>
      <c r="H24" s="284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9"/>
    </row>
    <row r="25" spans="1:24" ht="13.5" customHeight="1" thickTop="1">
      <c r="A25" s="105"/>
      <c r="B25" s="105"/>
      <c r="C25" s="105"/>
      <c r="D25" s="105"/>
      <c r="E25" s="105"/>
      <c r="F25" s="106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</row>
    <row r="26" spans="1:24" ht="13.5" customHeight="1">
      <c r="A26" s="105"/>
      <c r="B26" s="105"/>
      <c r="C26" s="105"/>
      <c r="D26" s="105"/>
      <c r="E26" s="105"/>
      <c r="F26" s="106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</row>
    <row r="27" spans="1:27" ht="13.5" customHeight="1">
      <c r="A27" s="105"/>
      <c r="B27" s="105"/>
      <c r="C27" s="105"/>
      <c r="D27" s="105"/>
      <c r="E27" s="105"/>
      <c r="F27" s="106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</row>
    <row r="28" spans="1:27" ht="13.5" customHeight="1">
      <c r="A28" s="105"/>
      <c r="B28" s="105"/>
      <c r="C28" s="105"/>
      <c r="D28" s="105"/>
      <c r="E28" s="105"/>
      <c r="F28" s="106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</row>
    <row r="29" spans="1:27" ht="13.5" customHeight="1">
      <c r="A29" s="105"/>
      <c r="B29" s="105"/>
      <c r="C29" s="105"/>
      <c r="D29" s="105"/>
      <c r="E29" s="105"/>
      <c r="F29" s="106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</row>
    <row r="30" spans="1:27" ht="13.5" customHeight="1">
      <c r="A30" s="105"/>
      <c r="B30" s="105"/>
      <c r="C30" s="105"/>
      <c r="D30" s="105"/>
      <c r="E30" s="105"/>
      <c r="F30" s="106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</row>
    <row r="31" spans="1:27" ht="13.5" customHeight="1">
      <c r="A31" s="105"/>
      <c r="B31" s="105"/>
      <c r="C31" s="105"/>
      <c r="D31" s="105"/>
      <c r="E31" s="105"/>
      <c r="F31" s="106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</row>
    <row r="32" spans="1:27" ht="13.5" customHeight="1">
      <c r="A32" s="105"/>
      <c r="B32" s="105"/>
      <c r="C32" s="105"/>
      <c r="D32" s="105"/>
      <c r="E32" s="105"/>
      <c r="F32" s="106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</row>
    <row r="33" spans="1:27" ht="13.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</row>
    <row r="34" spans="1:27" ht="13.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</row>
    <row r="35" spans="1:27" ht="13.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</row>
    <row r="36" spans="1:27" ht="13.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</row>
    <row r="37" spans="1:27" ht="13.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</row>
    <row r="38" spans="1:27" ht="13.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</row>
    <row r="39" spans="1:27" ht="13.5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</row>
    <row r="40" spans="1:27" ht="13.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</row>
    <row r="41" spans="1:27" ht="13.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</row>
    <row r="42" spans="1:27" ht="13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</row>
    <row r="43" spans="1:27" ht="13.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</row>
    <row r="44" spans="1:27" ht="13.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</row>
    <row r="45" spans="1:27" ht="13.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</row>
    <row r="46" spans="1:27" ht="13.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</row>
    <row r="47" spans="1:27" ht="13.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</row>
    <row r="48" spans="1:27" ht="13.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</row>
    <row r="49" spans="1:27" ht="13.5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</row>
    <row r="50" spans="1:27" ht="13.5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</row>
    <row r="51" spans="1:27" ht="13.5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</row>
    <row r="52" spans="1:27" ht="13.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:27" ht="13.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</row>
    <row r="54" spans="1:27" ht="13.5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</row>
    <row r="55" spans="1:27" ht="13.5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</row>
    <row r="56" spans="1:27" ht="13.5" customHeight="1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</row>
    <row r="57" spans="1:27" ht="13.5" customHeight="1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</row>
    <row r="58" spans="1:27" ht="13.5" customHeight="1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</row>
    <row r="59" spans="1:27" ht="13.5" customHeight="1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</row>
    <row r="60" spans="1:27" ht="13.5" customHeight="1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</row>
    <row r="61" spans="1:27" ht="13.5" customHeight="1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</row>
    <row r="62" spans="1:27" ht="13.5" customHeight="1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</row>
    <row r="63" spans="1:27" ht="13.5" customHeight="1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</row>
    <row r="64" spans="1:27" ht="13.5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</row>
    <row r="65" spans="1:27" ht="13.5" customHeight="1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</row>
    <row r="66" spans="1:27" ht="13.5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</row>
    <row r="67" spans="1:27" ht="13.5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</row>
    <row r="68" spans="1:27" ht="13.5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3.5" customHeight="1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</row>
    <row r="70" spans="1:27" ht="13.5" customHeight="1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</row>
    <row r="71" spans="1:27" ht="13.5" customHeight="1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</row>
    <row r="72" spans="1:27" ht="13.5" customHeight="1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</row>
    <row r="73" spans="1:27" ht="13.5" customHeigh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3.5" customHeight="1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</row>
    <row r="75" spans="1:27" ht="13.5" customHeight="1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</row>
    <row r="76" spans="1:27" ht="13.5" customHeight="1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</row>
    <row r="77" spans="1:27" ht="13.5" customHeight="1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</row>
    <row r="78" spans="1:27" ht="13.5" customHeight="1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</row>
    <row r="79" spans="1:27" ht="13.5" customHeight="1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</row>
    <row r="80" spans="1:27" ht="13.5" customHeight="1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</row>
  </sheetData>
  <sheetProtection/>
  <mergeCells count="4">
    <mergeCell ref="C4:E4"/>
    <mergeCell ref="Q4:X4"/>
    <mergeCell ref="G4:H4"/>
    <mergeCell ref="I4:P4"/>
  </mergeCells>
  <printOptions/>
  <pageMargins left="0.75" right="0.75" top="1" bottom="1" header="0.5" footer="0.5"/>
  <pageSetup fitToHeight="1" fitToWidth="1" orientation="landscape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PageLayoutView="0" workbookViewId="0" topLeftCell="A1">
      <selection activeCell="A11" sqref="A11"/>
    </sheetView>
  </sheetViews>
  <sheetFormatPr defaultColWidth="9.00390625" defaultRowHeight="16.5"/>
  <cols>
    <col min="1" max="1" width="18.00390625" style="299" customWidth="1"/>
    <col min="2" max="2" width="10.75390625" style="299" bestFit="1" customWidth="1"/>
    <col min="3" max="3" width="3.75390625" style="299" customWidth="1"/>
    <col min="4" max="4" width="11.00390625" style="299" bestFit="1" customWidth="1"/>
    <col min="5" max="5" width="2.50390625" style="299" customWidth="1"/>
    <col min="6" max="6" width="9.625" style="299" bestFit="1" customWidth="1"/>
    <col min="7" max="7" width="3.75390625" style="299" customWidth="1"/>
    <col min="8" max="8" width="9.00390625" style="299" customWidth="1"/>
    <col min="9" max="9" width="3.50390625" style="299" customWidth="1"/>
    <col min="10" max="10" width="9.625" style="299" bestFit="1" customWidth="1"/>
    <col min="11" max="11" width="2.875" style="299" customWidth="1"/>
    <col min="12" max="12" width="9.625" style="299" bestFit="1" customWidth="1"/>
    <col min="13" max="13" width="4.25390625" style="299" customWidth="1"/>
    <col min="14" max="14" width="9.25390625" style="299" bestFit="1" customWidth="1"/>
    <col min="15" max="15" width="4.125" style="299" customWidth="1"/>
    <col min="16" max="16384" width="9.00390625" style="299" customWidth="1"/>
  </cols>
  <sheetData>
    <row r="1" ht="16.5" customHeight="1">
      <c r="A1" s="298" t="s">
        <v>213</v>
      </c>
    </row>
    <row r="2" ht="16.5" customHeight="1">
      <c r="A2" s="300"/>
    </row>
    <row r="3" ht="16.5" customHeight="1">
      <c r="A3" s="301" t="s">
        <v>224</v>
      </c>
    </row>
    <row r="4" ht="16.5" customHeight="1">
      <c r="A4" s="301" t="s">
        <v>223</v>
      </c>
    </row>
    <row r="5" ht="16.5" customHeight="1">
      <c r="A5" s="301" t="s">
        <v>227</v>
      </c>
    </row>
    <row r="6" ht="16.5" customHeight="1">
      <c r="A6" s="301" t="s">
        <v>228</v>
      </c>
    </row>
    <row r="7" ht="16.5" customHeight="1">
      <c r="A7" s="301" t="s">
        <v>214</v>
      </c>
    </row>
    <row r="8" ht="16.5" customHeight="1">
      <c r="A8" s="301" t="s">
        <v>229</v>
      </c>
    </row>
    <row r="9" ht="16.5" customHeight="1">
      <c r="A9" s="301" t="s">
        <v>208</v>
      </c>
    </row>
    <row r="10" ht="16.5" customHeight="1">
      <c r="A10" s="301" t="s">
        <v>230</v>
      </c>
    </row>
    <row r="11" ht="16.5" customHeight="1">
      <c r="A11" s="301" t="s">
        <v>209</v>
      </c>
    </row>
    <row r="12" ht="16.5" customHeight="1">
      <c r="A12" s="301" t="s">
        <v>210</v>
      </c>
    </row>
    <row r="13" ht="16.5" customHeight="1">
      <c r="A13" s="300"/>
    </row>
    <row r="14" spans="1:16" ht="16.5" customHeight="1">
      <c r="A14" s="302"/>
      <c r="B14" s="336" t="s">
        <v>199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40"/>
    </row>
    <row r="15" spans="1:16" ht="16.5" customHeight="1">
      <c r="A15" s="302"/>
      <c r="B15" s="336" t="s">
        <v>0</v>
      </c>
      <c r="C15" s="337"/>
      <c r="D15" s="337"/>
      <c r="E15" s="337"/>
      <c r="F15" s="338"/>
      <c r="G15" s="304"/>
      <c r="H15" s="336" t="s">
        <v>200</v>
      </c>
      <c r="I15" s="339"/>
      <c r="J15" s="339"/>
      <c r="K15" s="339"/>
      <c r="L15" s="339"/>
      <c r="M15" s="339"/>
      <c r="N15" s="339"/>
      <c r="O15" s="339"/>
      <c r="P15" s="340"/>
    </row>
    <row r="16" spans="1:16" ht="16.5" customHeight="1">
      <c r="A16" s="302"/>
      <c r="B16" s="305" t="s">
        <v>201</v>
      </c>
      <c r="C16" s="306" t="s">
        <v>202</v>
      </c>
      <c r="D16" s="306" t="s">
        <v>203</v>
      </c>
      <c r="E16" s="306" t="s">
        <v>202</v>
      </c>
      <c r="F16" s="306" t="s">
        <v>28</v>
      </c>
      <c r="G16" s="307" t="s">
        <v>204</v>
      </c>
      <c r="H16" s="306" t="s">
        <v>205</v>
      </c>
      <c r="I16" s="306" t="s">
        <v>202</v>
      </c>
      <c r="J16" s="306" t="s">
        <v>206</v>
      </c>
      <c r="K16" s="306" t="s">
        <v>202</v>
      </c>
      <c r="L16" s="306" t="s">
        <v>207</v>
      </c>
      <c r="M16" s="306" t="s">
        <v>202</v>
      </c>
      <c r="N16" s="306" t="s">
        <v>225</v>
      </c>
      <c r="O16" s="306" t="s">
        <v>202</v>
      </c>
      <c r="P16" s="303" t="s">
        <v>226</v>
      </c>
    </row>
    <row r="17" spans="1:15" ht="16.5" customHeight="1">
      <c r="A17" s="302"/>
      <c r="B17" s="308"/>
      <c r="C17" s="308"/>
      <c r="D17" s="308"/>
      <c r="E17" s="308"/>
      <c r="F17" s="308"/>
      <c r="G17" s="309"/>
      <c r="H17" s="308"/>
      <c r="I17" s="308"/>
      <c r="J17" s="308"/>
      <c r="K17" s="308"/>
      <c r="L17" s="308"/>
      <c r="M17" s="308"/>
      <c r="N17" s="308"/>
      <c r="O17" s="302"/>
    </row>
    <row r="18" spans="1:15" ht="16.5" customHeight="1">
      <c r="A18" s="302"/>
      <c r="B18" s="308"/>
      <c r="C18" s="308"/>
      <c r="D18" s="308"/>
      <c r="E18" s="308"/>
      <c r="F18" s="308"/>
      <c r="G18" s="309"/>
      <c r="H18" s="308"/>
      <c r="I18" s="308"/>
      <c r="J18" s="308"/>
      <c r="K18" s="308"/>
      <c r="L18" s="308"/>
      <c r="M18" s="308"/>
      <c r="N18" s="308"/>
      <c r="O18" s="302"/>
    </row>
    <row r="19" spans="1:15" ht="16.5" customHeight="1">
      <c r="A19" s="302"/>
      <c r="B19" s="308"/>
      <c r="C19" s="308"/>
      <c r="D19" s="308"/>
      <c r="E19" s="308"/>
      <c r="F19" s="308"/>
      <c r="G19" s="309"/>
      <c r="H19" s="308"/>
      <c r="I19" s="308"/>
      <c r="J19" s="308"/>
      <c r="K19" s="308"/>
      <c r="L19" s="308"/>
      <c r="M19" s="308"/>
      <c r="N19" s="308"/>
      <c r="O19" s="302"/>
    </row>
    <row r="20" spans="1:15" ht="16.5" customHeight="1">
      <c r="A20" s="302"/>
      <c r="B20" s="308"/>
      <c r="C20" s="308"/>
      <c r="D20" s="308"/>
      <c r="E20" s="308"/>
      <c r="F20" s="308"/>
      <c r="G20" s="309"/>
      <c r="H20" s="308"/>
      <c r="I20" s="308"/>
      <c r="J20" s="308"/>
      <c r="K20" s="308"/>
      <c r="L20" s="308"/>
      <c r="M20" s="308"/>
      <c r="N20" s="308"/>
      <c r="O20" s="302"/>
    </row>
    <row r="21" spans="2:15" ht="16.5" customHeight="1">
      <c r="B21" s="310"/>
      <c r="C21" s="310"/>
      <c r="D21" s="310"/>
      <c r="E21" s="308"/>
      <c r="F21" s="309"/>
      <c r="G21" s="309"/>
      <c r="H21" s="309"/>
      <c r="I21" s="309"/>
      <c r="J21" s="309"/>
      <c r="K21" s="309"/>
      <c r="L21" s="309"/>
      <c r="M21" s="309"/>
      <c r="N21" s="308"/>
      <c r="O21" s="302"/>
    </row>
    <row r="22" spans="2:15" ht="16.5" customHeight="1">
      <c r="B22" s="310"/>
      <c r="C22" s="310"/>
      <c r="D22" s="310"/>
      <c r="E22" s="308"/>
      <c r="F22" s="311"/>
      <c r="G22" s="309"/>
      <c r="H22" s="309"/>
      <c r="I22" s="309"/>
      <c r="J22" s="309"/>
      <c r="K22" s="309"/>
      <c r="L22" s="309"/>
      <c r="M22" s="309"/>
      <c r="N22" s="308"/>
      <c r="O22" s="302"/>
    </row>
    <row r="23" spans="2:15" ht="16.5" customHeight="1">
      <c r="B23" s="310"/>
      <c r="C23" s="310"/>
      <c r="D23" s="310"/>
      <c r="E23" s="308"/>
      <c r="F23" s="311"/>
      <c r="G23" s="309"/>
      <c r="H23" s="309"/>
      <c r="I23" s="309"/>
      <c r="J23" s="309"/>
      <c r="K23" s="309"/>
      <c r="L23" s="309"/>
      <c r="M23" s="309"/>
      <c r="N23" s="308"/>
      <c r="O23" s="302"/>
    </row>
    <row r="24" spans="2:15" ht="16.5" customHeight="1">
      <c r="B24" s="310"/>
      <c r="C24" s="310"/>
      <c r="D24" s="310"/>
      <c r="E24" s="308"/>
      <c r="F24" s="311"/>
      <c r="G24" s="309"/>
      <c r="H24" s="309"/>
      <c r="I24" s="309"/>
      <c r="J24" s="309"/>
      <c r="K24" s="309"/>
      <c r="L24" s="309"/>
      <c r="M24" s="309"/>
      <c r="N24" s="308"/>
      <c r="O24" s="302"/>
    </row>
    <row r="25" spans="2:15" ht="16.5" customHeight="1">
      <c r="B25" s="310"/>
      <c r="C25" s="310"/>
      <c r="D25" s="310"/>
      <c r="E25" s="308"/>
      <c r="F25" s="311"/>
      <c r="G25" s="309"/>
      <c r="H25" s="309"/>
      <c r="I25" s="309"/>
      <c r="J25" s="309"/>
      <c r="K25" s="309"/>
      <c r="L25" s="309"/>
      <c r="M25" s="309"/>
      <c r="N25" s="308"/>
      <c r="O25" s="302"/>
    </row>
    <row r="26" spans="2:15" ht="16.5" customHeight="1">
      <c r="B26" s="310"/>
      <c r="C26" s="310"/>
      <c r="D26" s="310"/>
      <c r="E26" s="308"/>
      <c r="F26" s="311"/>
      <c r="G26" s="309"/>
      <c r="H26" s="309"/>
      <c r="I26" s="309"/>
      <c r="J26" s="309"/>
      <c r="K26" s="309"/>
      <c r="L26" s="309"/>
      <c r="M26" s="309"/>
      <c r="N26" s="308"/>
      <c r="O26" s="302"/>
    </row>
    <row r="27" spans="1:15" ht="16.5" customHeight="1">
      <c r="A27" s="312" t="s">
        <v>212</v>
      </c>
      <c r="B27" s="310"/>
      <c r="C27" s="310"/>
      <c r="D27" s="310"/>
      <c r="E27" s="308"/>
      <c r="F27" s="311"/>
      <c r="G27" s="309"/>
      <c r="H27" s="309"/>
      <c r="I27" s="309"/>
      <c r="J27" s="309"/>
      <c r="K27" s="309"/>
      <c r="L27" s="309"/>
      <c r="M27" s="309"/>
      <c r="N27" s="308"/>
      <c r="O27" s="302"/>
    </row>
    <row r="28" spans="1:15" ht="16.5" customHeight="1">
      <c r="A28" s="299" t="s">
        <v>211</v>
      </c>
      <c r="B28" s="310"/>
      <c r="C28" s="310"/>
      <c r="D28" s="310"/>
      <c r="E28" s="308"/>
      <c r="F28" s="311"/>
      <c r="G28" s="309"/>
      <c r="H28" s="309"/>
      <c r="I28" s="309"/>
      <c r="J28" s="309"/>
      <c r="K28" s="309"/>
      <c r="L28" s="309"/>
      <c r="M28" s="309"/>
      <c r="N28" s="308"/>
      <c r="O28" s="302"/>
    </row>
    <row r="29" spans="1:15" ht="16.5" customHeight="1">
      <c r="A29" s="313" t="s">
        <v>198</v>
      </c>
      <c r="B29" s="313"/>
      <c r="C29" s="313"/>
      <c r="D29" s="313"/>
      <c r="E29" s="302"/>
      <c r="G29" s="314"/>
      <c r="H29" s="314"/>
      <c r="I29" s="314"/>
      <c r="J29" s="314"/>
      <c r="K29" s="314"/>
      <c r="L29" s="314"/>
      <c r="M29" s="314"/>
      <c r="N29" s="302"/>
      <c r="O29" s="302"/>
    </row>
    <row r="30" ht="16.5" customHeight="1"/>
    <row r="31" ht="16.5" customHeight="1">
      <c r="A31" s="299" t="s">
        <v>215</v>
      </c>
    </row>
    <row r="32" ht="16.5" customHeight="1">
      <c r="A32" s="299" t="s">
        <v>216</v>
      </c>
    </row>
    <row r="33" spans="1:2" ht="16.5" customHeight="1">
      <c r="A33" s="313" t="s">
        <v>198</v>
      </c>
      <c r="B33" s="315"/>
    </row>
    <row r="34" ht="16.5" customHeight="1"/>
    <row r="35" ht="16.5" customHeight="1">
      <c r="A35" s="299" t="s">
        <v>217</v>
      </c>
    </row>
    <row r="36" ht="16.5" customHeight="1">
      <c r="A36" s="299" t="s">
        <v>218</v>
      </c>
    </row>
    <row r="37" spans="1:26" ht="16.5" customHeight="1">
      <c r="A37" s="313" t="s">
        <v>198</v>
      </c>
      <c r="B37" s="313"/>
      <c r="Q37" s="316"/>
      <c r="R37" s="316"/>
      <c r="S37" s="316"/>
      <c r="T37" s="316"/>
      <c r="U37" s="316"/>
      <c r="V37" s="316"/>
      <c r="W37" s="316"/>
      <c r="X37" s="316"/>
      <c r="Y37" s="317"/>
      <c r="Z37" s="317"/>
    </row>
    <row r="38" spans="17:26" ht="16.5" customHeight="1">
      <c r="Q38" s="318"/>
      <c r="R38" s="318"/>
      <c r="S38" s="318"/>
      <c r="T38" s="318"/>
      <c r="U38" s="318"/>
      <c r="V38" s="318"/>
      <c r="W38" s="318"/>
      <c r="X38" s="318"/>
      <c r="Y38" s="317"/>
      <c r="Z38" s="317"/>
    </row>
    <row r="39" spans="1:26" ht="16.5" customHeight="1">
      <c r="A39" s="299" t="s">
        <v>219</v>
      </c>
      <c r="Q39" s="318"/>
      <c r="R39" s="318"/>
      <c r="S39" s="318"/>
      <c r="T39" s="318"/>
      <c r="U39" s="318"/>
      <c r="V39" s="318"/>
      <c r="W39" s="318"/>
      <c r="X39" s="318"/>
      <c r="Y39" s="317"/>
      <c r="Z39" s="317"/>
    </row>
    <row r="40" spans="1:26" ht="16.5" customHeight="1">
      <c r="A40" s="299" t="s">
        <v>220</v>
      </c>
      <c r="Q40" s="318"/>
      <c r="R40" s="318"/>
      <c r="S40" s="318"/>
      <c r="T40" s="318"/>
      <c r="U40" s="318"/>
      <c r="V40" s="318"/>
      <c r="W40" s="318"/>
      <c r="X40" s="318"/>
      <c r="Y40" s="317"/>
      <c r="Z40" s="317"/>
    </row>
    <row r="41" spans="1:26" ht="16.5" customHeight="1">
      <c r="A41" s="299" t="s">
        <v>221</v>
      </c>
      <c r="Q41" s="318"/>
      <c r="R41" s="318"/>
      <c r="S41" s="318"/>
      <c r="T41" s="318"/>
      <c r="U41" s="318"/>
      <c r="V41" s="318"/>
      <c r="W41" s="318"/>
      <c r="X41" s="318"/>
      <c r="Y41" s="317"/>
      <c r="Z41" s="317"/>
    </row>
    <row r="42" spans="1:26" ht="16.5" customHeight="1">
      <c r="A42" s="299" t="s">
        <v>222</v>
      </c>
      <c r="Q42" s="318"/>
      <c r="R42" s="318"/>
      <c r="S42" s="318"/>
      <c r="T42" s="318"/>
      <c r="U42" s="318"/>
      <c r="V42" s="318"/>
      <c r="W42" s="318"/>
      <c r="X42" s="318"/>
      <c r="Y42" s="317"/>
      <c r="Z42" s="317"/>
    </row>
    <row r="43" spans="1:26" ht="16.5" customHeight="1">
      <c r="A43" s="313" t="s">
        <v>198</v>
      </c>
      <c r="Q43" s="318"/>
      <c r="R43" s="318"/>
      <c r="S43" s="318"/>
      <c r="T43" s="318"/>
      <c r="U43" s="318"/>
      <c r="V43" s="318"/>
      <c r="W43" s="318"/>
      <c r="X43" s="318"/>
      <c r="Y43" s="317"/>
      <c r="Z43" s="317"/>
    </row>
    <row r="44" spans="17:26" ht="16.5" customHeight="1">
      <c r="Q44" s="318"/>
      <c r="R44" s="318"/>
      <c r="S44" s="318"/>
      <c r="T44" s="318"/>
      <c r="U44" s="318"/>
      <c r="V44" s="318"/>
      <c r="W44" s="318"/>
      <c r="X44" s="318"/>
      <c r="Y44" s="317"/>
      <c r="Z44" s="317"/>
    </row>
    <row r="45" spans="17:26" ht="16.5" customHeight="1">
      <c r="Q45" s="318"/>
      <c r="R45" s="318"/>
      <c r="S45" s="318"/>
      <c r="T45" s="318"/>
      <c r="U45" s="318"/>
      <c r="V45" s="318"/>
      <c r="W45" s="318"/>
      <c r="X45" s="318"/>
      <c r="Y45" s="317"/>
      <c r="Z45" s="317"/>
    </row>
    <row r="46" spans="17:26" ht="16.5" customHeight="1">
      <c r="Q46" s="318"/>
      <c r="R46" s="318"/>
      <c r="S46" s="318"/>
      <c r="T46" s="318"/>
      <c r="U46" s="318"/>
      <c r="V46" s="318"/>
      <c r="W46" s="318"/>
      <c r="X46" s="318"/>
      <c r="Y46" s="317"/>
      <c r="Z46" s="317"/>
    </row>
    <row r="47" spans="17:26" ht="16.5" customHeight="1">
      <c r="Q47" s="318"/>
      <c r="R47" s="318"/>
      <c r="S47" s="318"/>
      <c r="T47" s="318"/>
      <c r="U47" s="318"/>
      <c r="V47" s="318"/>
      <c r="W47" s="318"/>
      <c r="X47" s="318"/>
      <c r="Y47" s="317"/>
      <c r="Z47" s="317"/>
    </row>
    <row r="48" spans="17:26" ht="16.5" customHeight="1">
      <c r="Q48" s="318"/>
      <c r="R48" s="318"/>
      <c r="S48" s="318"/>
      <c r="T48" s="318"/>
      <c r="U48" s="318"/>
      <c r="V48" s="318"/>
      <c r="W48" s="318"/>
      <c r="X48" s="318"/>
      <c r="Y48" s="317"/>
      <c r="Z48" s="317"/>
    </row>
    <row r="49" spans="17:26" ht="16.5" customHeight="1">
      <c r="Q49" s="318"/>
      <c r="R49" s="318"/>
      <c r="S49" s="318"/>
      <c r="T49" s="318"/>
      <c r="U49" s="318"/>
      <c r="V49" s="318"/>
      <c r="W49" s="318"/>
      <c r="X49" s="318"/>
      <c r="Y49" s="317"/>
      <c r="Z49" s="317"/>
    </row>
    <row r="50" spans="17:26" ht="16.5" customHeight="1">
      <c r="Q50" s="318"/>
      <c r="R50" s="318"/>
      <c r="S50" s="318"/>
      <c r="T50" s="318"/>
      <c r="U50" s="318"/>
      <c r="V50" s="318"/>
      <c r="W50" s="318"/>
      <c r="X50" s="318"/>
      <c r="Y50" s="317"/>
      <c r="Z50" s="317"/>
    </row>
    <row r="51" spans="17:26" ht="16.5" customHeight="1">
      <c r="Q51" s="316"/>
      <c r="R51" s="316"/>
      <c r="S51" s="316"/>
      <c r="T51" s="316"/>
      <c r="U51" s="316"/>
      <c r="V51" s="316"/>
      <c r="W51" s="316"/>
      <c r="X51" s="316"/>
      <c r="Y51" s="317"/>
      <c r="Z51" s="317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</sheetData>
  <sheetProtection/>
  <mergeCells count="3">
    <mergeCell ref="B15:F15"/>
    <mergeCell ref="B14:P14"/>
    <mergeCell ref="H15:P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31">
      <selection activeCell="S26" sqref="S26"/>
    </sheetView>
  </sheetViews>
  <sheetFormatPr defaultColWidth="9.00390625" defaultRowHeight="16.5"/>
  <cols>
    <col min="1" max="1" width="3.25390625" style="193" customWidth="1"/>
    <col min="2" max="2" width="21.875" style="193" customWidth="1"/>
    <col min="3" max="3" width="7.625" style="193" customWidth="1"/>
    <col min="4" max="6" width="6.625" style="193" customWidth="1"/>
    <col min="7" max="7" width="1.625" style="192" customWidth="1"/>
    <col min="8" max="8" width="7.625" style="193" customWidth="1"/>
    <col min="9" max="9" width="7.25390625" style="193" hidden="1" customWidth="1"/>
    <col min="10" max="10" width="8.00390625" style="193" hidden="1" customWidth="1"/>
    <col min="11" max="11" width="7.75390625" style="193" hidden="1" customWidth="1"/>
    <col min="12" max="12" width="7.125" style="193" customWidth="1"/>
    <col min="13" max="17" width="6.625" style="193" customWidth="1"/>
    <col min="18" max="18" width="2.125" style="193" customWidth="1"/>
    <col min="19" max="19" width="7.25390625" style="193" bestFit="1" customWidth="1"/>
    <col min="20" max="16384" width="9.00390625" style="193" customWidth="1"/>
  </cols>
  <sheetData>
    <row r="1" spans="6:7" ht="14.25">
      <c r="F1" s="192"/>
      <c r="G1" s="193"/>
    </row>
    <row r="2" spans="1:17" ht="14.25">
      <c r="A2" s="191"/>
      <c r="B2" s="191" t="s">
        <v>42</v>
      </c>
      <c r="C2" s="191"/>
      <c r="D2" s="319" t="s">
        <v>0</v>
      </c>
      <c r="E2" s="321"/>
      <c r="F2" s="320"/>
      <c r="H2" s="319" t="s">
        <v>44</v>
      </c>
      <c r="I2" s="320"/>
      <c r="J2" s="319" t="s">
        <v>2</v>
      </c>
      <c r="K2" s="320"/>
      <c r="L2" s="319" t="s">
        <v>23</v>
      </c>
      <c r="M2" s="321"/>
      <c r="N2" s="321"/>
      <c r="O2" s="321"/>
      <c r="P2" s="321"/>
      <c r="Q2" s="320"/>
    </row>
    <row r="3" spans="1:17" ht="14.25">
      <c r="A3" s="171"/>
      <c r="B3" s="194" t="s">
        <v>96</v>
      </c>
      <c r="C3" s="215" t="s">
        <v>43</v>
      </c>
      <c r="D3" s="195">
        <v>1400</v>
      </c>
      <c r="E3" s="196">
        <v>1440</v>
      </c>
      <c r="F3" s="197">
        <v>1920</v>
      </c>
      <c r="G3" s="198"/>
      <c r="H3" s="199">
        <v>2000</v>
      </c>
      <c r="I3" s="199">
        <v>2010</v>
      </c>
      <c r="J3" s="199">
        <v>2200</v>
      </c>
      <c r="K3" s="200">
        <v>2400</v>
      </c>
      <c r="L3" s="197">
        <v>3000</v>
      </c>
      <c r="M3" s="201">
        <v>4000</v>
      </c>
      <c r="N3" s="197">
        <v>4290</v>
      </c>
      <c r="O3" s="197">
        <v>5000</v>
      </c>
      <c r="P3" s="197">
        <v>7900</v>
      </c>
      <c r="Q3" s="202">
        <v>8900</v>
      </c>
    </row>
    <row r="4" spans="1:17" ht="14.25">
      <c r="A4" s="172"/>
      <c r="B4" s="11"/>
      <c r="C4" s="215"/>
      <c r="D4" s="171" t="s">
        <v>155</v>
      </c>
      <c r="E4" s="203" t="s">
        <v>155</v>
      </c>
      <c r="F4" s="204"/>
      <c r="H4" s="2"/>
      <c r="I4" s="2"/>
      <c r="J4" s="2" t="s">
        <v>9</v>
      </c>
      <c r="K4" s="194" t="s">
        <v>156</v>
      </c>
      <c r="L4" s="204" t="s">
        <v>104</v>
      </c>
      <c r="M4" s="205" t="s">
        <v>157</v>
      </c>
      <c r="N4" s="205" t="s">
        <v>158</v>
      </c>
      <c r="O4" s="205" t="s">
        <v>134</v>
      </c>
      <c r="P4" s="204" t="s">
        <v>104</v>
      </c>
      <c r="Q4" s="206" t="s">
        <v>15</v>
      </c>
    </row>
    <row r="5" spans="1:17" ht="14.25">
      <c r="A5" s="12" t="s">
        <v>72</v>
      </c>
      <c r="B5" s="12" t="s">
        <v>3</v>
      </c>
      <c r="C5" s="172"/>
      <c r="D5" s="3" t="s">
        <v>159</v>
      </c>
      <c r="E5" s="3" t="s">
        <v>160</v>
      </c>
      <c r="F5" s="3" t="s">
        <v>28</v>
      </c>
      <c r="H5" s="3" t="s">
        <v>7</v>
      </c>
      <c r="I5" s="207"/>
      <c r="J5" s="3"/>
      <c r="K5" s="3" t="s">
        <v>161</v>
      </c>
      <c r="L5" s="3" t="s">
        <v>147</v>
      </c>
      <c r="M5" s="3" t="s">
        <v>159</v>
      </c>
      <c r="N5" s="3" t="s">
        <v>162</v>
      </c>
      <c r="O5" s="3"/>
      <c r="P5" s="3" t="s">
        <v>163</v>
      </c>
      <c r="Q5" s="3"/>
    </row>
    <row r="6" spans="1:17" ht="14.25">
      <c r="A6" s="208"/>
      <c r="B6" s="227" t="s">
        <v>17</v>
      </c>
      <c r="C6" s="173"/>
      <c r="D6" s="6"/>
      <c r="E6" s="6"/>
      <c r="F6" s="5">
        <v>100000</v>
      </c>
      <c r="H6" s="5">
        <v>-100000</v>
      </c>
      <c r="I6" s="6"/>
      <c r="J6" s="5"/>
      <c r="K6" s="5"/>
      <c r="L6" s="5"/>
      <c r="M6" s="5"/>
      <c r="N6" s="6"/>
      <c r="O6" s="6"/>
      <c r="P6" s="5"/>
      <c r="Q6" s="6"/>
    </row>
    <row r="7" spans="1:17" ht="14.25">
      <c r="A7" s="9">
        <v>1</v>
      </c>
      <c r="B7" s="9" t="s">
        <v>164</v>
      </c>
      <c r="C7" s="9">
        <v>20000</v>
      </c>
      <c r="D7" s="8"/>
      <c r="E7" s="8"/>
      <c r="F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4.25">
      <c r="A8" s="9">
        <f>+A7+1</f>
        <v>2</v>
      </c>
      <c r="B8" s="9" t="s">
        <v>165</v>
      </c>
      <c r="C8" s="9">
        <v>24000</v>
      </c>
      <c r="D8" s="8"/>
      <c r="E8" s="8"/>
      <c r="F8" s="8"/>
      <c r="H8" s="8"/>
      <c r="I8" s="210"/>
      <c r="J8" s="8"/>
      <c r="K8" s="8"/>
      <c r="L8" s="8"/>
      <c r="M8" s="8"/>
      <c r="N8" s="8"/>
      <c r="O8" s="8"/>
      <c r="P8" s="8"/>
      <c r="Q8" s="8"/>
    </row>
    <row r="9" spans="1:17" ht="14.25">
      <c r="A9" s="9">
        <f>+A8+1</f>
        <v>3</v>
      </c>
      <c r="B9" s="9" t="s">
        <v>166</v>
      </c>
      <c r="C9" s="9">
        <v>8000</v>
      </c>
      <c r="D9" s="8"/>
      <c r="E9" s="8"/>
      <c r="F9" s="8"/>
      <c r="H9" s="8"/>
      <c r="I9" s="210"/>
      <c r="J9" s="8"/>
      <c r="K9" s="8"/>
      <c r="L9" s="8"/>
      <c r="M9" s="8"/>
      <c r="N9" s="8"/>
      <c r="O9" s="8"/>
      <c r="P9" s="8"/>
      <c r="Q9" s="8"/>
    </row>
    <row r="10" spans="1:17" ht="14.25">
      <c r="A10" s="9">
        <f>+A9+1</f>
        <v>4</v>
      </c>
      <c r="B10" s="9" t="s">
        <v>172</v>
      </c>
      <c r="C10" s="9">
        <v>50000</v>
      </c>
      <c r="D10" s="8"/>
      <c r="E10" s="8"/>
      <c r="F10" s="8"/>
      <c r="H10" s="8"/>
      <c r="I10" s="210"/>
      <c r="J10" s="8"/>
      <c r="K10" s="8"/>
      <c r="L10" s="8"/>
      <c r="M10" s="8"/>
      <c r="N10" s="8"/>
      <c r="O10" s="8"/>
      <c r="P10" s="8"/>
      <c r="Q10" s="8"/>
    </row>
    <row r="11" spans="1:17" ht="14.25">
      <c r="A11" s="208">
        <v>5</v>
      </c>
      <c r="B11" s="208" t="s">
        <v>46</v>
      </c>
      <c r="C11" s="208"/>
      <c r="D11" s="5"/>
      <c r="E11" s="5"/>
      <c r="F11" s="5"/>
      <c r="H11" s="5"/>
      <c r="I11" s="201"/>
      <c r="J11" s="5"/>
      <c r="K11" s="5"/>
      <c r="L11" s="5"/>
      <c r="M11" s="5"/>
      <c r="N11" s="5"/>
      <c r="O11" s="5"/>
      <c r="P11" s="5"/>
      <c r="Q11" s="5"/>
    </row>
    <row r="12" spans="1:17" ht="14.25">
      <c r="A12" s="9"/>
      <c r="B12" s="225" t="s">
        <v>128</v>
      </c>
      <c r="C12" s="9"/>
      <c r="D12" s="8"/>
      <c r="E12" s="8"/>
      <c r="F12" s="8"/>
      <c r="H12" s="8"/>
      <c r="I12" s="210"/>
      <c r="J12" s="8"/>
      <c r="K12" s="8"/>
      <c r="L12" s="8"/>
      <c r="M12" s="8"/>
      <c r="N12" s="8"/>
      <c r="O12" s="8"/>
      <c r="P12" s="8"/>
      <c r="Q12" s="8"/>
    </row>
    <row r="13" spans="1:17" ht="14.25">
      <c r="A13" s="9">
        <v>6</v>
      </c>
      <c r="B13" s="9" t="s">
        <v>167</v>
      </c>
      <c r="C13" s="9"/>
      <c r="D13" s="8"/>
      <c r="E13" s="8"/>
      <c r="F13" s="8"/>
      <c r="H13" s="8"/>
      <c r="I13" s="210"/>
      <c r="J13" s="8"/>
      <c r="K13" s="8"/>
      <c r="L13" s="8"/>
      <c r="M13" s="8"/>
      <c r="N13" s="8"/>
      <c r="O13" s="8"/>
      <c r="P13" s="8"/>
      <c r="Q13" s="8"/>
    </row>
    <row r="14" spans="1:17" ht="14.25">
      <c r="A14" s="9">
        <f>+A13+1</f>
        <v>7</v>
      </c>
      <c r="B14" s="9" t="s">
        <v>168</v>
      </c>
      <c r="C14" s="9"/>
      <c r="D14" s="8"/>
      <c r="E14" s="8"/>
      <c r="F14" s="8"/>
      <c r="H14" s="8"/>
      <c r="I14" s="210"/>
      <c r="J14" s="8"/>
      <c r="K14" s="8"/>
      <c r="L14" s="8"/>
      <c r="M14" s="8"/>
      <c r="N14" s="8"/>
      <c r="O14" s="8"/>
      <c r="P14" s="8"/>
      <c r="Q14" s="8"/>
    </row>
    <row r="15" spans="1:17" ht="14.25">
      <c r="A15" s="9">
        <f>+A14+1</f>
        <v>8</v>
      </c>
      <c r="B15" s="9" t="s">
        <v>169</v>
      </c>
      <c r="C15" s="9"/>
      <c r="D15" s="8"/>
      <c r="E15" s="8"/>
      <c r="F15" s="8"/>
      <c r="H15" s="8"/>
      <c r="I15" s="210"/>
      <c r="J15" s="8"/>
      <c r="K15" s="8"/>
      <c r="L15" s="8"/>
      <c r="M15" s="8"/>
      <c r="N15" s="8"/>
      <c r="O15" s="8"/>
      <c r="P15" s="8"/>
      <c r="Q15" s="8"/>
    </row>
    <row r="16" spans="1:17" ht="14.25">
      <c r="A16" s="208"/>
      <c r="B16" s="232" t="s">
        <v>15</v>
      </c>
      <c r="C16" s="232"/>
      <c r="D16" s="233"/>
      <c r="E16" s="233"/>
      <c r="F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</row>
    <row r="17" spans="1:17" ht="14.25">
      <c r="A17" s="235"/>
      <c r="B17" s="234" t="s">
        <v>16</v>
      </c>
      <c r="C17" s="234"/>
      <c r="D17" s="224"/>
      <c r="E17" s="224"/>
      <c r="F17" s="224"/>
      <c r="H17" s="224"/>
      <c r="I17" s="224">
        <f>SUM(I7:I15)</f>
        <v>0</v>
      </c>
      <c r="J17" s="224">
        <f>SUM(J7:J15)</f>
        <v>0</v>
      </c>
      <c r="K17" s="224">
        <f>SUM(K7:K15)</f>
        <v>0</v>
      </c>
      <c r="L17" s="224"/>
      <c r="M17" s="224"/>
      <c r="N17" s="224"/>
      <c r="O17" s="224"/>
      <c r="P17" s="224"/>
      <c r="Q17" s="224"/>
    </row>
    <row r="18" spans="1:17" ht="15" thickBot="1">
      <c r="A18" s="208"/>
      <c r="B18" s="208" t="s">
        <v>50</v>
      </c>
      <c r="C18" s="262"/>
      <c r="D18" s="262"/>
      <c r="E18" s="263"/>
      <c r="F18" s="236"/>
      <c r="H18" s="236"/>
      <c r="I18" s="6"/>
      <c r="J18" s="6"/>
      <c r="K18" s="6"/>
      <c r="L18" s="208"/>
      <c r="M18" s="262"/>
      <c r="N18" s="262"/>
      <c r="O18" s="262"/>
      <c r="P18" s="262"/>
      <c r="Q18" s="286"/>
    </row>
    <row r="19" spans="1:17" ht="15" thickTop="1">
      <c r="A19" s="7"/>
      <c r="B19" s="7"/>
      <c r="C19" s="7"/>
      <c r="D19" s="7"/>
      <c r="E19" s="7"/>
      <c r="F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1" spans="1:17" ht="14.25">
      <c r="A21" s="191"/>
      <c r="B21" s="191"/>
      <c r="C21" s="191"/>
      <c r="D21" s="319" t="s">
        <v>0</v>
      </c>
      <c r="E21" s="321"/>
      <c r="F21" s="320"/>
      <c r="H21" s="319" t="s">
        <v>44</v>
      </c>
      <c r="I21" s="320"/>
      <c r="J21" s="319" t="s">
        <v>2</v>
      </c>
      <c r="K21" s="320"/>
      <c r="L21" s="319" t="s">
        <v>23</v>
      </c>
      <c r="M21" s="321"/>
      <c r="N21" s="321"/>
      <c r="O21" s="321"/>
      <c r="P21" s="321"/>
      <c r="Q21" s="320"/>
    </row>
    <row r="22" spans="1:17" ht="14.25">
      <c r="A22" s="171"/>
      <c r="B22" s="194" t="s">
        <v>98</v>
      </c>
      <c r="C22" s="171" t="s">
        <v>43</v>
      </c>
      <c r="D22" s="195">
        <v>1400</v>
      </c>
      <c r="E22" s="196">
        <v>1440</v>
      </c>
      <c r="F22" s="197">
        <v>1920</v>
      </c>
      <c r="G22" s="198"/>
      <c r="H22" s="199">
        <v>2000</v>
      </c>
      <c r="I22" s="199">
        <v>2010</v>
      </c>
      <c r="J22" s="199">
        <v>2200</v>
      </c>
      <c r="K22" s="200">
        <v>2400</v>
      </c>
      <c r="L22" s="197">
        <v>3000</v>
      </c>
      <c r="M22" s="201">
        <v>4000</v>
      </c>
      <c r="N22" s="197">
        <v>4290</v>
      </c>
      <c r="O22" s="197">
        <v>5000</v>
      </c>
      <c r="P22" s="197">
        <v>7900</v>
      </c>
      <c r="Q22" s="202">
        <v>8900</v>
      </c>
    </row>
    <row r="23" spans="1:17" ht="14.25">
      <c r="A23" s="172"/>
      <c r="B23" s="11"/>
      <c r="C23" s="215"/>
      <c r="D23" s="171" t="s">
        <v>155</v>
      </c>
      <c r="E23" s="203" t="s">
        <v>155</v>
      </c>
      <c r="F23" s="204"/>
      <c r="H23" s="2"/>
      <c r="I23" s="2"/>
      <c r="J23" s="2" t="s">
        <v>9</v>
      </c>
      <c r="K23" s="194" t="s">
        <v>156</v>
      </c>
      <c r="L23" s="204" t="s">
        <v>104</v>
      </c>
      <c r="M23" s="205" t="s">
        <v>157</v>
      </c>
      <c r="N23" s="205" t="s">
        <v>158</v>
      </c>
      <c r="O23" s="205" t="s">
        <v>134</v>
      </c>
      <c r="P23" s="204" t="s">
        <v>104</v>
      </c>
      <c r="Q23" s="206" t="s">
        <v>15</v>
      </c>
    </row>
    <row r="24" spans="1:17" ht="14.25">
      <c r="A24" s="12" t="s">
        <v>72</v>
      </c>
      <c r="B24" s="12" t="s">
        <v>3</v>
      </c>
      <c r="C24" s="172"/>
      <c r="D24" s="3" t="s">
        <v>159</v>
      </c>
      <c r="E24" s="3" t="s">
        <v>160</v>
      </c>
      <c r="F24" s="3" t="s">
        <v>28</v>
      </c>
      <c r="H24" s="3" t="s">
        <v>7</v>
      </c>
      <c r="I24" s="207"/>
      <c r="J24" s="3"/>
      <c r="K24" s="3" t="s">
        <v>161</v>
      </c>
      <c r="L24" s="3" t="s">
        <v>147</v>
      </c>
      <c r="M24" s="3" t="s">
        <v>159</v>
      </c>
      <c r="N24" s="3" t="s">
        <v>162</v>
      </c>
      <c r="O24" s="3"/>
      <c r="P24" s="3" t="s">
        <v>163</v>
      </c>
      <c r="Q24" s="3"/>
    </row>
    <row r="25" spans="1:17" ht="14.25">
      <c r="A25" s="208"/>
      <c r="B25" s="13" t="s">
        <v>98</v>
      </c>
      <c r="C25" s="13"/>
      <c r="D25" s="5"/>
      <c r="E25" s="5"/>
      <c r="F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4.25">
      <c r="A26" s="209"/>
      <c r="B26" s="209" t="s">
        <v>17</v>
      </c>
      <c r="C26" s="209"/>
      <c r="D26" s="6"/>
      <c r="E26" s="6"/>
      <c r="F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4.25">
      <c r="A27" s="9">
        <v>1</v>
      </c>
      <c r="B27" s="9" t="s">
        <v>164</v>
      </c>
      <c r="C27" s="9">
        <v>22000</v>
      </c>
      <c r="D27" s="8"/>
      <c r="E27" s="8"/>
      <c r="F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4.25">
      <c r="A28" s="9">
        <f>+A27+1</f>
        <v>2</v>
      </c>
      <c r="B28" s="9" t="s">
        <v>165</v>
      </c>
      <c r="C28" s="9">
        <v>36000</v>
      </c>
      <c r="D28" s="8"/>
      <c r="E28" s="8"/>
      <c r="F28" s="8"/>
      <c r="H28" s="8"/>
      <c r="I28" s="210"/>
      <c r="J28" s="8"/>
      <c r="K28" s="8"/>
      <c r="L28" s="8"/>
      <c r="M28" s="8"/>
      <c r="N28" s="8"/>
      <c r="O28" s="8"/>
      <c r="P28" s="8"/>
      <c r="Q28" s="8"/>
    </row>
    <row r="29" spans="1:17" ht="14.25">
      <c r="A29" s="9">
        <f>+A28+1</f>
        <v>3</v>
      </c>
      <c r="B29" s="9" t="s">
        <v>166</v>
      </c>
      <c r="C29" s="9">
        <v>12000</v>
      </c>
      <c r="D29" s="8"/>
      <c r="E29" s="8"/>
      <c r="F29" s="8"/>
      <c r="H29" s="8"/>
      <c r="I29" s="210"/>
      <c r="J29" s="8"/>
      <c r="K29" s="8"/>
      <c r="L29" s="8"/>
      <c r="M29" s="8"/>
      <c r="N29" s="8"/>
      <c r="O29" s="8"/>
      <c r="P29" s="8"/>
      <c r="Q29" s="8"/>
    </row>
    <row r="30" spans="1:17" ht="14.25">
      <c r="A30" s="9">
        <f>+A29+1</f>
        <v>4</v>
      </c>
      <c r="B30" s="9" t="s">
        <v>170</v>
      </c>
      <c r="C30" s="9">
        <v>70000</v>
      </c>
      <c r="D30" s="8"/>
      <c r="E30" s="8"/>
      <c r="F30" s="8"/>
      <c r="H30" s="8"/>
      <c r="I30" s="210"/>
      <c r="J30" s="8"/>
      <c r="K30" s="8"/>
      <c r="L30" s="8"/>
      <c r="M30" s="8"/>
      <c r="N30" s="8"/>
      <c r="O30" s="8"/>
      <c r="P30" s="8"/>
      <c r="Q30" s="8"/>
    </row>
    <row r="31" spans="1:17" ht="14.25">
      <c r="A31" s="208">
        <v>5</v>
      </c>
      <c r="B31" s="208" t="s">
        <v>46</v>
      </c>
      <c r="C31" s="208"/>
      <c r="D31" s="5"/>
      <c r="E31" s="5"/>
      <c r="F31" s="5"/>
      <c r="H31" s="5"/>
      <c r="I31" s="201"/>
      <c r="J31" s="5"/>
      <c r="K31" s="5"/>
      <c r="L31" s="5"/>
      <c r="M31" s="5"/>
      <c r="N31" s="5"/>
      <c r="O31" s="5"/>
      <c r="P31" s="5"/>
      <c r="Q31" s="5"/>
    </row>
    <row r="32" spans="1:17" ht="14.25">
      <c r="A32" s="9"/>
      <c r="B32" s="225" t="s">
        <v>128</v>
      </c>
      <c r="C32" s="9"/>
      <c r="D32" s="8"/>
      <c r="E32" s="8"/>
      <c r="F32" s="8"/>
      <c r="H32" s="8"/>
      <c r="I32" s="210"/>
      <c r="J32" s="8"/>
      <c r="K32" s="8"/>
      <c r="L32" s="8"/>
      <c r="M32" s="8"/>
      <c r="N32" s="8"/>
      <c r="O32" s="8"/>
      <c r="P32" s="8"/>
      <c r="Q32" s="8"/>
    </row>
    <row r="33" spans="1:17" ht="14.25">
      <c r="A33" s="9">
        <v>6</v>
      </c>
      <c r="B33" s="9" t="s">
        <v>167</v>
      </c>
      <c r="C33" s="9"/>
      <c r="D33" s="8"/>
      <c r="E33" s="8"/>
      <c r="F33" s="8"/>
      <c r="H33" s="8"/>
      <c r="I33" s="210"/>
      <c r="J33" s="8"/>
      <c r="K33" s="8"/>
      <c r="L33" s="8"/>
      <c r="M33" s="8"/>
      <c r="N33" s="8"/>
      <c r="O33" s="8"/>
      <c r="P33" s="8"/>
      <c r="Q33" s="8"/>
    </row>
    <row r="34" spans="1:17" ht="14.25">
      <c r="A34" s="9">
        <f>+A33+1</f>
        <v>7</v>
      </c>
      <c r="B34" s="9" t="s">
        <v>168</v>
      </c>
      <c r="C34" s="9"/>
      <c r="D34" s="8"/>
      <c r="E34" s="8"/>
      <c r="F34" s="8"/>
      <c r="H34" s="8"/>
      <c r="I34" s="210"/>
      <c r="J34" s="8"/>
      <c r="K34" s="8"/>
      <c r="L34" s="8"/>
      <c r="M34" s="8"/>
      <c r="N34" s="8"/>
      <c r="O34" s="8"/>
      <c r="P34" s="8"/>
      <c r="Q34" s="8"/>
    </row>
    <row r="35" spans="1:17" ht="14.25">
      <c r="A35" s="9">
        <f>+A34+1</f>
        <v>8</v>
      </c>
      <c r="B35" s="9" t="s">
        <v>169</v>
      </c>
      <c r="C35" s="9"/>
      <c r="D35" s="8"/>
      <c r="E35" s="8"/>
      <c r="F35" s="8"/>
      <c r="H35" s="8"/>
      <c r="I35" s="210"/>
      <c r="J35" s="8"/>
      <c r="K35" s="8"/>
      <c r="L35" s="8"/>
      <c r="M35" s="8"/>
      <c r="N35" s="8"/>
      <c r="O35" s="8"/>
      <c r="P35" s="8"/>
      <c r="Q35" s="8"/>
    </row>
    <row r="36" spans="1:17" ht="14.25">
      <c r="A36" s="208"/>
      <c r="B36" s="232" t="s">
        <v>15</v>
      </c>
      <c r="C36" s="232"/>
      <c r="D36" s="233"/>
      <c r="E36" s="233"/>
      <c r="F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</row>
    <row r="37" spans="1:17" ht="14.25">
      <c r="A37" s="235"/>
      <c r="B37" s="234" t="s">
        <v>16</v>
      </c>
      <c r="C37" s="234"/>
      <c r="D37" s="224"/>
      <c r="E37" s="224"/>
      <c r="F37" s="224"/>
      <c r="H37" s="224"/>
      <c r="I37" s="224">
        <f>SUM(I27:I35)</f>
        <v>0</v>
      </c>
      <c r="J37" s="224">
        <f>SUM(J27:J35)</f>
        <v>0</v>
      </c>
      <c r="K37" s="224">
        <f>SUM(K27:K35)</f>
        <v>0</v>
      </c>
      <c r="L37" s="224"/>
      <c r="M37" s="224"/>
      <c r="N37" s="224"/>
      <c r="O37" s="224"/>
      <c r="P37" s="224"/>
      <c r="Q37" s="224"/>
    </row>
    <row r="38" spans="1:17" ht="15" thickBot="1">
      <c r="A38" s="208"/>
      <c r="B38" s="208" t="s">
        <v>50</v>
      </c>
      <c r="C38" s="262"/>
      <c r="D38" s="262"/>
      <c r="E38" s="263"/>
      <c r="F38" s="236"/>
      <c r="H38" s="236"/>
      <c r="I38" s="6"/>
      <c r="J38" s="6"/>
      <c r="K38" s="6"/>
      <c r="L38" s="208"/>
      <c r="M38" s="262"/>
      <c r="N38" s="262"/>
      <c r="O38" s="262"/>
      <c r="P38" s="262"/>
      <c r="Q38" s="286"/>
    </row>
    <row r="39" spans="1:17" ht="15" thickTop="1">
      <c r="A39" s="7"/>
      <c r="B39" s="7"/>
      <c r="C39" s="7"/>
      <c r="D39" s="7"/>
      <c r="E39" s="7"/>
      <c r="F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1" spans="1:17" ht="14.25">
      <c r="A41" s="191"/>
      <c r="B41" s="191"/>
      <c r="C41" s="191"/>
      <c r="D41" s="319" t="s">
        <v>0</v>
      </c>
      <c r="E41" s="321"/>
      <c r="F41" s="320"/>
      <c r="H41" s="319" t="s">
        <v>44</v>
      </c>
      <c r="I41" s="320"/>
      <c r="J41" s="319" t="s">
        <v>2</v>
      </c>
      <c r="K41" s="320"/>
      <c r="L41" s="319" t="s">
        <v>23</v>
      </c>
      <c r="M41" s="321"/>
      <c r="N41" s="321"/>
      <c r="O41" s="321"/>
      <c r="P41" s="321"/>
      <c r="Q41" s="320"/>
    </row>
    <row r="42" spans="1:17" ht="14.25">
      <c r="A42" s="171"/>
      <c r="B42" s="194" t="s">
        <v>171</v>
      </c>
      <c r="C42" s="171" t="s">
        <v>43</v>
      </c>
      <c r="D42" s="195">
        <v>1400</v>
      </c>
      <c r="E42" s="196">
        <v>1440</v>
      </c>
      <c r="F42" s="197">
        <v>1920</v>
      </c>
      <c r="G42" s="198"/>
      <c r="H42" s="211">
        <v>2000</v>
      </c>
      <c r="I42" s="211">
        <v>2010</v>
      </c>
      <c r="J42" s="211">
        <v>2200</v>
      </c>
      <c r="K42" s="211">
        <v>2400</v>
      </c>
      <c r="L42" s="212">
        <v>3000</v>
      </c>
      <c r="M42" s="213">
        <v>4000</v>
      </c>
      <c r="N42" s="212">
        <v>4290</v>
      </c>
      <c r="O42" s="212">
        <v>5000</v>
      </c>
      <c r="P42" s="212">
        <v>7900</v>
      </c>
      <c r="Q42" s="214">
        <v>8900</v>
      </c>
    </row>
    <row r="43" spans="1:17" ht="14.25">
      <c r="A43" s="172"/>
      <c r="B43" s="11"/>
      <c r="C43" s="215"/>
      <c r="D43" s="171" t="s">
        <v>155</v>
      </c>
      <c r="E43" s="203" t="s">
        <v>155</v>
      </c>
      <c r="F43" s="204"/>
      <c r="H43" s="2"/>
      <c r="I43" s="2"/>
      <c r="J43" s="2" t="s">
        <v>9</v>
      </c>
      <c r="K43" s="194" t="s">
        <v>156</v>
      </c>
      <c r="L43" s="204" t="s">
        <v>104</v>
      </c>
      <c r="M43" s="205" t="s">
        <v>157</v>
      </c>
      <c r="N43" s="205" t="s">
        <v>158</v>
      </c>
      <c r="O43" s="205" t="s">
        <v>134</v>
      </c>
      <c r="P43" s="204" t="s">
        <v>104</v>
      </c>
      <c r="Q43" s="206" t="s">
        <v>15</v>
      </c>
    </row>
    <row r="44" spans="1:17" ht="14.25">
      <c r="A44" s="12" t="s">
        <v>72</v>
      </c>
      <c r="B44" s="12" t="s">
        <v>3</v>
      </c>
      <c r="C44" s="172"/>
      <c r="D44" s="3" t="s">
        <v>159</v>
      </c>
      <c r="E44" s="3" t="s">
        <v>160</v>
      </c>
      <c r="F44" s="3" t="s">
        <v>28</v>
      </c>
      <c r="H44" s="3" t="s">
        <v>7</v>
      </c>
      <c r="I44" s="207"/>
      <c r="J44" s="3"/>
      <c r="K44" s="3" t="s">
        <v>161</v>
      </c>
      <c r="L44" s="3" t="s">
        <v>147</v>
      </c>
      <c r="M44" s="3" t="s">
        <v>159</v>
      </c>
      <c r="N44" s="3" t="s">
        <v>162</v>
      </c>
      <c r="O44" s="3"/>
      <c r="P44" s="3" t="s">
        <v>163</v>
      </c>
      <c r="Q44" s="3"/>
    </row>
    <row r="45" spans="1:17" ht="14.25">
      <c r="A45" s="208"/>
      <c r="B45" s="13" t="s">
        <v>171</v>
      </c>
      <c r="C45" s="13"/>
      <c r="D45" s="5"/>
      <c r="E45" s="5"/>
      <c r="F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4.25">
      <c r="A46" s="209"/>
      <c r="B46" s="209" t="s">
        <v>17</v>
      </c>
      <c r="C46" s="209"/>
      <c r="D46" s="6"/>
      <c r="E46" s="6"/>
      <c r="F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4.25">
      <c r="A47" s="9">
        <v>1</v>
      </c>
      <c r="B47" s="9" t="s">
        <v>165</v>
      </c>
      <c r="C47" s="9">
        <v>27000</v>
      </c>
      <c r="D47" s="8"/>
      <c r="E47" s="8"/>
      <c r="F47" s="8"/>
      <c r="H47" s="8"/>
      <c r="I47" s="210"/>
      <c r="J47" s="8"/>
      <c r="K47" s="8"/>
      <c r="L47" s="8"/>
      <c r="M47" s="8"/>
      <c r="N47" s="8"/>
      <c r="O47" s="8"/>
      <c r="P47" s="8"/>
      <c r="Q47" s="8"/>
    </row>
    <row r="48" spans="1:17" ht="14.25">
      <c r="A48" s="9">
        <f>+A47+1</f>
        <v>2</v>
      </c>
      <c r="B48" s="9" t="s">
        <v>173</v>
      </c>
      <c r="C48" s="9">
        <v>19000</v>
      </c>
      <c r="D48" s="8"/>
      <c r="E48" s="8"/>
      <c r="F48" s="8"/>
      <c r="H48" s="8"/>
      <c r="I48" s="210"/>
      <c r="J48" s="8"/>
      <c r="K48" s="8"/>
      <c r="L48" s="8"/>
      <c r="M48" s="8"/>
      <c r="N48" s="8"/>
      <c r="O48" s="8"/>
      <c r="P48" s="8"/>
      <c r="Q48" s="8"/>
    </row>
    <row r="49" spans="1:17" ht="14.25">
      <c r="A49" s="9">
        <f>+A48+1</f>
        <v>3</v>
      </c>
      <c r="B49" s="9" t="s">
        <v>166</v>
      </c>
      <c r="C49" s="9">
        <v>9000</v>
      </c>
      <c r="D49" s="8"/>
      <c r="E49" s="8"/>
      <c r="F49" s="8"/>
      <c r="H49" s="8"/>
      <c r="I49" s="210"/>
      <c r="J49" s="8"/>
      <c r="K49" s="8"/>
      <c r="L49" s="8"/>
      <c r="M49" s="8"/>
      <c r="N49" s="8"/>
      <c r="O49" s="8"/>
      <c r="P49" s="8"/>
      <c r="Q49" s="8"/>
    </row>
    <row r="50" spans="1:17" ht="14.25">
      <c r="A50" s="9">
        <f>+A49+1</f>
        <v>4</v>
      </c>
      <c r="B50" s="9" t="s">
        <v>170</v>
      </c>
      <c r="C50" s="9">
        <v>150000</v>
      </c>
      <c r="D50" s="8"/>
      <c r="E50" s="8"/>
      <c r="F50" s="8"/>
      <c r="H50" s="8"/>
      <c r="I50" s="210"/>
      <c r="J50" s="8"/>
      <c r="K50" s="8"/>
      <c r="L50" s="8"/>
      <c r="M50" s="8"/>
      <c r="N50" s="8"/>
      <c r="O50" s="8"/>
      <c r="P50" s="8"/>
      <c r="Q50" s="8"/>
    </row>
    <row r="51" spans="1:17" ht="14.25">
      <c r="A51" s="208">
        <v>5</v>
      </c>
      <c r="B51" s="208" t="s">
        <v>46</v>
      </c>
      <c r="C51" s="208"/>
      <c r="D51" s="5"/>
      <c r="E51" s="5"/>
      <c r="F51" s="5"/>
      <c r="H51" s="5"/>
      <c r="I51" s="201"/>
      <c r="J51" s="5"/>
      <c r="K51" s="5"/>
      <c r="L51" s="5"/>
      <c r="M51" s="5"/>
      <c r="N51" s="5"/>
      <c r="O51" s="5"/>
      <c r="P51" s="5"/>
      <c r="Q51" s="5"/>
    </row>
    <row r="52" spans="1:17" ht="14.25">
      <c r="A52" s="9"/>
      <c r="B52" s="225" t="s">
        <v>128</v>
      </c>
      <c r="C52" s="9"/>
      <c r="D52" s="8"/>
      <c r="E52" s="8"/>
      <c r="F52" s="8"/>
      <c r="H52" s="8"/>
      <c r="I52" s="210"/>
      <c r="J52" s="8"/>
      <c r="K52" s="8"/>
      <c r="L52" s="8"/>
      <c r="M52" s="8"/>
      <c r="N52" s="8"/>
      <c r="O52" s="8"/>
      <c r="P52" s="8"/>
      <c r="Q52" s="8"/>
    </row>
    <row r="53" spans="1:17" ht="14.25">
      <c r="A53" s="9">
        <v>6</v>
      </c>
      <c r="B53" s="9" t="s">
        <v>167</v>
      </c>
      <c r="C53" s="9"/>
      <c r="D53" s="8"/>
      <c r="E53" s="8"/>
      <c r="F53" s="8"/>
      <c r="H53" s="8"/>
      <c r="I53" s="210"/>
      <c r="J53" s="8"/>
      <c r="K53" s="8"/>
      <c r="L53" s="8"/>
      <c r="M53" s="8"/>
      <c r="N53" s="8"/>
      <c r="O53" s="8"/>
      <c r="P53" s="8"/>
      <c r="Q53" s="8"/>
    </row>
    <row r="54" spans="1:17" ht="14.25">
      <c r="A54" s="9">
        <f>+A53+1</f>
        <v>7</v>
      </c>
      <c r="B54" s="9" t="s">
        <v>168</v>
      </c>
      <c r="C54" s="9"/>
      <c r="D54" s="8"/>
      <c r="E54" s="8"/>
      <c r="F54" s="8"/>
      <c r="H54" s="8"/>
      <c r="I54" s="210"/>
      <c r="J54" s="8"/>
      <c r="K54" s="8"/>
      <c r="L54" s="8"/>
      <c r="M54" s="8"/>
      <c r="N54" s="8"/>
      <c r="O54" s="8"/>
      <c r="P54" s="8"/>
      <c r="Q54" s="8"/>
    </row>
    <row r="55" spans="1:17" ht="14.25">
      <c r="A55" s="9">
        <f>+A54+1</f>
        <v>8</v>
      </c>
      <c r="B55" s="9" t="s">
        <v>169</v>
      </c>
      <c r="C55" s="9"/>
      <c r="D55" s="8"/>
      <c r="E55" s="8"/>
      <c r="F55" s="8"/>
      <c r="H55" s="8"/>
      <c r="I55" s="210"/>
      <c r="J55" s="8"/>
      <c r="K55" s="8"/>
      <c r="L55" s="8"/>
      <c r="M55" s="8"/>
      <c r="N55" s="8"/>
      <c r="O55" s="8"/>
      <c r="P55" s="8"/>
      <c r="Q55" s="8"/>
    </row>
    <row r="56" spans="1:17" ht="14.25">
      <c r="A56" s="208"/>
      <c r="B56" s="232" t="s">
        <v>15</v>
      </c>
      <c r="C56" s="232"/>
      <c r="D56" s="233"/>
      <c r="E56" s="233"/>
      <c r="F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</row>
    <row r="57" spans="1:17" ht="14.25">
      <c r="A57" s="235"/>
      <c r="B57" s="234" t="s">
        <v>16</v>
      </c>
      <c r="C57" s="234"/>
      <c r="D57" s="224"/>
      <c r="E57" s="224"/>
      <c r="F57" s="224"/>
      <c r="H57" s="224"/>
      <c r="I57" s="224">
        <f>SUM(I47:I55)</f>
        <v>0</v>
      </c>
      <c r="J57" s="224">
        <f>SUM(J47:J55)</f>
        <v>0</v>
      </c>
      <c r="K57" s="224">
        <f>SUM(K47:K55)</f>
        <v>0</v>
      </c>
      <c r="L57" s="224"/>
      <c r="M57" s="224"/>
      <c r="N57" s="224"/>
      <c r="O57" s="224"/>
      <c r="P57" s="224"/>
      <c r="Q57" s="224"/>
    </row>
    <row r="58" spans="1:17" ht="15" thickBot="1">
      <c r="A58" s="208"/>
      <c r="B58" s="208" t="s">
        <v>50</v>
      </c>
      <c r="C58" s="262"/>
      <c r="D58" s="262"/>
      <c r="E58" s="263"/>
      <c r="F58" s="236"/>
      <c r="H58" s="236"/>
      <c r="I58" s="6"/>
      <c r="J58" s="6"/>
      <c r="K58" s="6"/>
      <c r="L58" s="208"/>
      <c r="M58" s="262"/>
      <c r="N58" s="262"/>
      <c r="O58" s="262"/>
      <c r="P58" s="262"/>
      <c r="Q58" s="286"/>
    </row>
    <row r="59" spans="1:17" ht="15" thickTop="1">
      <c r="A59" s="7"/>
      <c r="B59" s="7"/>
      <c r="C59" s="7"/>
      <c r="D59" s="7"/>
      <c r="E59" s="7"/>
      <c r="F59" s="7"/>
      <c r="H59" s="7"/>
      <c r="I59" s="7"/>
      <c r="J59" s="7"/>
      <c r="K59" s="7"/>
      <c r="L59" s="7"/>
      <c r="M59" s="7"/>
      <c r="N59" s="7"/>
      <c r="O59" s="7"/>
      <c r="P59" s="7"/>
      <c r="Q59" s="7"/>
    </row>
  </sheetData>
  <sheetProtection/>
  <mergeCells count="12">
    <mergeCell ref="D2:F2"/>
    <mergeCell ref="H2:I2"/>
    <mergeCell ref="J2:K2"/>
    <mergeCell ref="L2:Q2"/>
    <mergeCell ref="D21:F21"/>
    <mergeCell ref="H21:I21"/>
    <mergeCell ref="J21:K21"/>
    <mergeCell ref="L21:Q21"/>
    <mergeCell ref="D41:F41"/>
    <mergeCell ref="H41:I41"/>
    <mergeCell ref="J41:K41"/>
    <mergeCell ref="L41:Q4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5">
      <selection activeCell="S26" sqref="S26"/>
    </sheetView>
  </sheetViews>
  <sheetFormatPr defaultColWidth="9.00390625" defaultRowHeight="16.5"/>
  <cols>
    <col min="1" max="1" width="26.00390625" style="18" customWidth="1"/>
    <col min="2" max="2" width="7.25390625" style="18" customWidth="1"/>
    <col min="3" max="3" width="5.50390625" style="18" customWidth="1"/>
    <col min="4" max="4" width="1.625" style="18" customWidth="1"/>
    <col min="5" max="5" width="6.125" style="18" customWidth="1"/>
    <col min="6" max="6" width="9.125" style="18" customWidth="1"/>
    <col min="7" max="7" width="7.125" style="18" customWidth="1"/>
    <col min="8" max="8" width="8.125" style="18" customWidth="1"/>
    <col min="9" max="9" width="2.125" style="18" customWidth="1"/>
    <col min="10" max="10" width="7.25390625" style="18" bestFit="1" customWidth="1"/>
    <col min="11" max="16384" width="9.00390625" style="18" customWidth="1"/>
  </cols>
  <sheetData>
    <row r="2" spans="1:8" ht="14.25">
      <c r="A2" s="22" t="s">
        <v>64</v>
      </c>
      <c r="B2" s="322" t="s">
        <v>0</v>
      </c>
      <c r="C2" s="323"/>
      <c r="E2" s="322" t="s">
        <v>2</v>
      </c>
      <c r="F2" s="323"/>
      <c r="G2" s="324" t="s">
        <v>23</v>
      </c>
      <c r="H2" s="323"/>
    </row>
    <row r="3" spans="1:8" ht="14.25">
      <c r="A3" s="26"/>
      <c r="B3" s="143">
        <v>1700</v>
      </c>
      <c r="C3" s="28">
        <v>1920</v>
      </c>
      <c r="E3" s="28">
        <v>2200</v>
      </c>
      <c r="F3" s="30">
        <v>2950</v>
      </c>
      <c r="G3" s="144">
        <v>7900</v>
      </c>
      <c r="H3" s="145">
        <v>8150</v>
      </c>
    </row>
    <row r="4" spans="1:8" ht="14.25">
      <c r="A4" s="237" t="s">
        <v>25</v>
      </c>
      <c r="B4" s="33" t="s">
        <v>35</v>
      </c>
      <c r="C4" s="31"/>
      <c r="E4" s="31" t="s">
        <v>37</v>
      </c>
      <c r="F4" s="33" t="s">
        <v>26</v>
      </c>
      <c r="G4" s="31" t="s">
        <v>33</v>
      </c>
      <c r="H4" s="32" t="s">
        <v>27</v>
      </c>
    </row>
    <row r="5" spans="1:8" ht="14.25">
      <c r="A5" s="35" t="s">
        <v>3</v>
      </c>
      <c r="B5" s="35" t="s">
        <v>36</v>
      </c>
      <c r="C5" s="35" t="s">
        <v>28</v>
      </c>
      <c r="E5" s="35" t="s">
        <v>38</v>
      </c>
      <c r="F5" s="35" t="s">
        <v>29</v>
      </c>
      <c r="G5" s="35" t="s">
        <v>34</v>
      </c>
      <c r="H5" s="35" t="s">
        <v>30</v>
      </c>
    </row>
    <row r="6" spans="1:8" ht="14.25">
      <c r="A6" s="37" t="s">
        <v>39</v>
      </c>
      <c r="B6" s="38"/>
      <c r="C6" s="39"/>
      <c r="D6" s="40"/>
      <c r="E6" s="39"/>
      <c r="F6" s="39"/>
      <c r="G6" s="39"/>
      <c r="H6" s="39"/>
    </row>
    <row r="7" spans="1:8" ht="14.25">
      <c r="A7" s="41" t="s">
        <v>17</v>
      </c>
      <c r="B7" s="38"/>
      <c r="C7" s="38"/>
      <c r="D7" s="40"/>
      <c r="E7" s="42"/>
      <c r="F7" s="38"/>
      <c r="G7" s="42"/>
      <c r="H7" s="42"/>
    </row>
    <row r="8" spans="1:8" ht="14.25">
      <c r="A8" s="43" t="s">
        <v>31</v>
      </c>
      <c r="B8" s="42"/>
      <c r="C8" s="42"/>
      <c r="D8" s="40"/>
      <c r="E8" s="42"/>
      <c r="F8" s="42"/>
      <c r="G8" s="42"/>
      <c r="H8" s="42"/>
    </row>
    <row r="9" spans="1:8" ht="14.25">
      <c r="A9" s="69" t="s">
        <v>40</v>
      </c>
      <c r="B9" s="101"/>
      <c r="C9" s="101"/>
      <c r="D9" s="40"/>
      <c r="E9" s="101"/>
      <c r="F9" s="101"/>
      <c r="G9" s="101"/>
      <c r="H9" s="101"/>
    </row>
    <row r="10" spans="1:8" ht="14.25">
      <c r="A10" s="238" t="s">
        <v>15</v>
      </c>
      <c r="B10" s="239"/>
      <c r="C10" s="239"/>
      <c r="D10" s="40"/>
      <c r="E10" s="239"/>
      <c r="F10" s="239"/>
      <c r="G10" s="239"/>
      <c r="H10" s="239"/>
    </row>
    <row r="11" spans="1:8" ht="14.25">
      <c r="A11" s="240" t="s">
        <v>16</v>
      </c>
      <c r="B11" s="241"/>
      <c r="C11" s="241"/>
      <c r="D11" s="40"/>
      <c r="E11" s="241"/>
      <c r="F11" s="241"/>
      <c r="G11" s="241"/>
      <c r="H11" s="241"/>
    </row>
    <row r="12" spans="1:8" ht="14.25">
      <c r="A12" s="242"/>
      <c r="B12" s="38"/>
      <c r="C12" s="38"/>
      <c r="D12" s="40"/>
      <c r="E12" s="38"/>
      <c r="F12" s="38"/>
      <c r="G12" s="38"/>
      <c r="H12" s="38"/>
    </row>
    <row r="13" spans="1:8" ht="14.25">
      <c r="A13" s="242" t="s">
        <v>19</v>
      </c>
      <c r="B13" s="38"/>
      <c r="C13" s="38"/>
      <c r="D13" s="40"/>
      <c r="E13" s="38"/>
      <c r="F13" s="38"/>
      <c r="G13" s="38"/>
      <c r="H13" s="38"/>
    </row>
    <row r="14" spans="1:8" ht="14.25">
      <c r="A14" s="43" t="s">
        <v>17</v>
      </c>
      <c r="B14" s="42"/>
      <c r="C14" s="42"/>
      <c r="D14" s="40"/>
      <c r="E14" s="42"/>
      <c r="F14" s="42"/>
      <c r="G14" s="42"/>
      <c r="H14" s="42"/>
    </row>
    <row r="15" spans="1:8" ht="14.25">
      <c r="A15" s="43" t="s">
        <v>31</v>
      </c>
      <c r="B15" s="42"/>
      <c r="C15" s="42"/>
      <c r="D15" s="40"/>
      <c r="E15" s="42"/>
      <c r="F15" s="42"/>
      <c r="G15" s="42"/>
      <c r="H15" s="42"/>
    </row>
    <row r="16" spans="1:8" ht="14.25">
      <c r="A16" s="43" t="s">
        <v>41</v>
      </c>
      <c r="B16" s="42"/>
      <c r="C16" s="42"/>
      <c r="D16" s="40"/>
      <c r="E16" s="42"/>
      <c r="F16" s="42"/>
      <c r="G16" s="42"/>
      <c r="H16" s="42"/>
    </row>
    <row r="17" spans="1:8" ht="14.25">
      <c r="A17" s="238" t="s">
        <v>15</v>
      </c>
      <c r="B17" s="239"/>
      <c r="C17" s="239"/>
      <c r="D17" s="40"/>
      <c r="E17" s="239"/>
      <c r="F17" s="239"/>
      <c r="G17" s="239"/>
      <c r="H17" s="239"/>
    </row>
    <row r="18" spans="1:8" ht="14.25">
      <c r="A18" s="240" t="s">
        <v>16</v>
      </c>
      <c r="B18" s="241"/>
      <c r="C18" s="241"/>
      <c r="D18" s="40"/>
      <c r="E18" s="241"/>
      <c r="F18" s="241"/>
      <c r="G18" s="241"/>
      <c r="H18" s="241"/>
    </row>
    <row r="19" spans="1:8" ht="14.25">
      <c r="A19" s="43"/>
      <c r="B19" s="42"/>
      <c r="C19" s="42"/>
      <c r="D19" s="40"/>
      <c r="E19" s="42"/>
      <c r="F19" s="42"/>
      <c r="G19" s="42"/>
      <c r="H19" s="42"/>
    </row>
    <row r="20" spans="1:8" ht="14.25">
      <c r="A20" s="46" t="s">
        <v>20</v>
      </c>
      <c r="B20" s="42"/>
      <c r="C20" s="42"/>
      <c r="D20" s="40"/>
      <c r="E20" s="42"/>
      <c r="F20" s="42"/>
      <c r="G20" s="42"/>
      <c r="H20" s="42"/>
    </row>
    <row r="21" spans="1:8" ht="14.25">
      <c r="A21" s="43" t="s">
        <v>17</v>
      </c>
      <c r="B21" s="42"/>
      <c r="C21" s="42"/>
      <c r="D21" s="40"/>
      <c r="E21" s="42"/>
      <c r="F21" s="42"/>
      <c r="G21" s="42"/>
      <c r="H21" s="42"/>
    </row>
    <row r="22" spans="1:8" ht="14.25">
      <c r="A22" s="43" t="s">
        <v>32</v>
      </c>
      <c r="B22" s="42"/>
      <c r="C22" s="42"/>
      <c r="D22" s="40"/>
      <c r="E22" s="42"/>
      <c r="F22" s="42"/>
      <c r="G22" s="42"/>
      <c r="H22" s="42"/>
    </row>
    <row r="23" spans="1:8" ht="14.25">
      <c r="A23" s="43" t="s">
        <v>41</v>
      </c>
      <c r="B23" s="42"/>
      <c r="C23" s="42"/>
      <c r="D23" s="40"/>
      <c r="E23" s="42"/>
      <c r="F23" s="42"/>
      <c r="G23" s="42"/>
      <c r="H23" s="42"/>
    </row>
    <row r="24" spans="1:8" ht="14.25">
      <c r="A24" s="238" t="s">
        <v>15</v>
      </c>
      <c r="B24" s="239"/>
      <c r="C24" s="239"/>
      <c r="D24" s="40"/>
      <c r="E24" s="239"/>
      <c r="F24" s="239"/>
      <c r="G24" s="239"/>
      <c r="H24" s="239"/>
    </row>
    <row r="25" spans="1:8" ht="14.25">
      <c r="A25" s="240" t="s">
        <v>16</v>
      </c>
      <c r="B25" s="241"/>
      <c r="C25" s="241"/>
      <c r="D25" s="40"/>
      <c r="E25" s="241"/>
      <c r="F25" s="241"/>
      <c r="G25" s="241"/>
      <c r="H25" s="241"/>
    </row>
  </sheetData>
  <sheetProtection/>
  <mergeCells count="3">
    <mergeCell ref="B2:C2"/>
    <mergeCell ref="E2:F2"/>
    <mergeCell ref="G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4"/>
  <sheetViews>
    <sheetView showZeros="0" zoomScalePageLayoutView="0" workbookViewId="0" topLeftCell="A1">
      <selection activeCell="S26" sqref="S26"/>
    </sheetView>
  </sheetViews>
  <sheetFormatPr defaultColWidth="9.00390625" defaultRowHeight="16.5"/>
  <cols>
    <col min="1" max="1" width="20.625" style="18" customWidth="1"/>
    <col min="2" max="2" width="7.50390625" style="18" hidden="1" customWidth="1"/>
    <col min="3" max="7" width="6.125" style="18" customWidth="1"/>
    <col min="8" max="8" width="1.25" style="18" customWidth="1"/>
    <col min="9" max="9" width="7.125" style="18" customWidth="1"/>
    <col min="10" max="12" width="5.625" style="18" customWidth="1"/>
    <col min="13" max="13" width="6.125" style="18" customWidth="1"/>
    <col min="14" max="14" width="5.625" style="18" customWidth="1"/>
    <col min="15" max="15" width="6.50390625" style="18" customWidth="1"/>
    <col min="16" max="17" width="5.625" style="18" customWidth="1"/>
    <col min="18" max="18" width="5.875" style="18" customWidth="1"/>
    <col min="19" max="19" width="6.25390625" style="18" customWidth="1"/>
    <col min="20" max="20" width="0.74609375" style="18" customWidth="1"/>
    <col min="21" max="21" width="4.75390625" style="79" bestFit="1" customWidth="1"/>
    <col min="22" max="22" width="15.00390625" style="18" bestFit="1" customWidth="1"/>
    <col min="23" max="23" width="9.00390625" style="18" customWidth="1"/>
    <col min="24" max="24" width="3.00390625" style="18" customWidth="1"/>
    <col min="25" max="25" width="18.25390625" style="18" bestFit="1" customWidth="1"/>
    <col min="26" max="16384" width="9.00390625" style="18" customWidth="1"/>
  </cols>
  <sheetData>
    <row r="1" ht="14.25">
      <c r="H1" s="88"/>
    </row>
    <row r="2" spans="1:21" ht="14.25">
      <c r="A2" s="49" t="s">
        <v>68</v>
      </c>
      <c r="B2" s="50"/>
      <c r="C2" s="322" t="s">
        <v>0</v>
      </c>
      <c r="D2" s="324"/>
      <c r="E2" s="324"/>
      <c r="F2" s="324"/>
      <c r="G2" s="323"/>
      <c r="H2" s="88"/>
      <c r="I2" s="322" t="s">
        <v>1</v>
      </c>
      <c r="J2" s="323"/>
      <c r="K2" s="322" t="s">
        <v>2</v>
      </c>
      <c r="L2" s="324"/>
      <c r="M2" s="323"/>
      <c r="N2" s="322" t="s">
        <v>23</v>
      </c>
      <c r="O2" s="324"/>
      <c r="P2" s="324"/>
      <c r="Q2" s="324"/>
      <c r="R2" s="324"/>
      <c r="S2" s="24"/>
      <c r="T2" s="51"/>
      <c r="U2" s="52" t="s">
        <v>24</v>
      </c>
    </row>
    <row r="3" spans="1:28" s="62" customFormat="1" ht="14.25">
      <c r="A3" s="53"/>
      <c r="B3" s="54"/>
      <c r="C3" s="55">
        <v>1200</v>
      </c>
      <c r="D3" s="89">
        <v>1440</v>
      </c>
      <c r="E3" s="56">
        <v>1500</v>
      </c>
      <c r="F3" s="56">
        <v>1700</v>
      </c>
      <c r="G3" s="57">
        <v>1920</v>
      </c>
      <c r="H3" s="88"/>
      <c r="I3" s="55">
        <v>2000</v>
      </c>
      <c r="J3" s="55">
        <v>2010</v>
      </c>
      <c r="K3" s="55">
        <v>2200</v>
      </c>
      <c r="L3" s="55">
        <v>2400</v>
      </c>
      <c r="M3" s="55">
        <v>2950</v>
      </c>
      <c r="N3" s="57">
        <v>3000</v>
      </c>
      <c r="O3" s="58">
        <v>4000</v>
      </c>
      <c r="P3" s="57">
        <v>6000</v>
      </c>
      <c r="Q3" s="57">
        <v>7900</v>
      </c>
      <c r="R3" s="59">
        <v>8150</v>
      </c>
      <c r="S3" s="59">
        <v>8900</v>
      </c>
      <c r="T3" s="19" t="s">
        <v>25</v>
      </c>
      <c r="U3" s="60" t="s">
        <v>25</v>
      </c>
      <c r="V3" s="48"/>
      <c r="W3" s="48"/>
      <c r="X3" s="48"/>
      <c r="Y3" s="48"/>
      <c r="Z3" s="61"/>
      <c r="AA3" s="61"/>
      <c r="AB3" s="61"/>
    </row>
    <row r="4" spans="1:28" ht="14.25">
      <c r="A4" s="34" t="s">
        <v>3</v>
      </c>
      <c r="B4" s="63" t="s">
        <v>43</v>
      </c>
      <c r="C4" s="35" t="s">
        <v>4</v>
      </c>
      <c r="D4" s="35" t="s">
        <v>65</v>
      </c>
      <c r="E4" s="64" t="s">
        <v>6</v>
      </c>
      <c r="F4" s="35" t="s">
        <v>112</v>
      </c>
      <c r="G4" s="35" t="s">
        <v>28</v>
      </c>
      <c r="H4" s="88"/>
      <c r="I4" s="35" t="s">
        <v>7</v>
      </c>
      <c r="J4" s="297" t="s">
        <v>8</v>
      </c>
      <c r="K4" s="35" t="s">
        <v>9</v>
      </c>
      <c r="L4" s="35" t="s">
        <v>10</v>
      </c>
      <c r="M4" s="64" t="s">
        <v>195</v>
      </c>
      <c r="N4" s="35" t="s">
        <v>196</v>
      </c>
      <c r="O4" s="275" t="s">
        <v>11</v>
      </c>
      <c r="P4" s="35" t="s">
        <v>119</v>
      </c>
      <c r="Q4" s="35" t="s">
        <v>197</v>
      </c>
      <c r="R4" s="64" t="s">
        <v>12</v>
      </c>
      <c r="S4" s="64" t="s">
        <v>15</v>
      </c>
      <c r="T4" s="20" t="s">
        <v>25</v>
      </c>
      <c r="U4" s="65"/>
      <c r="V4" s="48"/>
      <c r="W4" s="48"/>
      <c r="X4" s="48"/>
      <c r="Y4" s="48"/>
      <c r="Z4" s="48"/>
      <c r="AA4" s="48"/>
      <c r="AB4" s="48"/>
    </row>
    <row r="5" spans="1:28" ht="14.25">
      <c r="A5" s="39" t="s">
        <v>17</v>
      </c>
      <c r="B5" s="39"/>
      <c r="C5" s="39">
        <v>40000</v>
      </c>
      <c r="D5" s="39">
        <v>12000</v>
      </c>
      <c r="E5" s="39">
        <v>15000</v>
      </c>
      <c r="F5" s="39"/>
      <c r="G5" s="39">
        <v>65000</v>
      </c>
      <c r="H5" s="40"/>
      <c r="I5" s="39">
        <f>-Z5</f>
        <v>-64000</v>
      </c>
      <c r="J5" s="38"/>
      <c r="K5" s="39">
        <v>-60000</v>
      </c>
      <c r="L5" s="39">
        <v>-8000</v>
      </c>
      <c r="M5" s="39"/>
      <c r="N5" s="39"/>
      <c r="O5" s="39"/>
      <c r="P5" s="38"/>
      <c r="Q5" s="39"/>
      <c r="R5" s="38"/>
      <c r="S5" s="39"/>
      <c r="T5" s="66"/>
      <c r="U5" s="65">
        <f aca="true" t="shared" si="0" ref="U5:U16">SUM(C5:S5)</f>
        <v>0</v>
      </c>
      <c r="V5" s="18" t="s">
        <v>44</v>
      </c>
      <c r="W5" s="67">
        <f>SUM(C5:G5)</f>
        <v>132000</v>
      </c>
      <c r="Y5" s="67">
        <f>SUM(K5:L5)</f>
        <v>-68000</v>
      </c>
      <c r="Z5" s="67">
        <f>SUM(W5:Y5)</f>
        <v>64000</v>
      </c>
      <c r="AA5" s="48"/>
      <c r="AB5" s="48"/>
    </row>
    <row r="6" spans="1:28" ht="14.25">
      <c r="A6" s="38" t="s">
        <v>45</v>
      </c>
      <c r="B6" s="39"/>
      <c r="C6" s="42"/>
      <c r="D6" s="42"/>
      <c r="E6" s="42">
        <v>-5000</v>
      </c>
      <c r="F6" s="42"/>
      <c r="G6" s="42">
        <f>-Z6</f>
        <v>8700</v>
      </c>
      <c r="H6" s="40"/>
      <c r="I6" s="42"/>
      <c r="J6" s="42">
        <v>7000</v>
      </c>
      <c r="K6" s="42"/>
      <c r="L6" s="42">
        <v>-3000</v>
      </c>
      <c r="M6" s="42"/>
      <c r="N6" s="42">
        <v>-30000</v>
      </c>
      <c r="O6" s="42">
        <v>15000</v>
      </c>
      <c r="P6" s="42"/>
      <c r="Q6" s="42">
        <v>7300</v>
      </c>
      <c r="R6" s="42"/>
      <c r="S6" s="42"/>
      <c r="T6" s="66"/>
      <c r="U6" s="65">
        <f t="shared" si="0"/>
        <v>0</v>
      </c>
      <c r="V6" s="48" t="s">
        <v>28</v>
      </c>
      <c r="W6" s="67">
        <f>SUM(C6:E6)</f>
        <v>-5000</v>
      </c>
      <c r="Y6" s="67">
        <f>SUM(I6:S6)</f>
        <v>-3700</v>
      </c>
      <c r="Z6" s="67">
        <f>SUM(W6:Y6)</f>
        <v>-8700</v>
      </c>
      <c r="AA6" s="48"/>
      <c r="AB6" s="48"/>
    </row>
    <row r="7" spans="1:28" ht="14.25">
      <c r="A7" s="39" t="s">
        <v>46</v>
      </c>
      <c r="B7" s="39"/>
      <c r="C7" s="39">
        <f>SUM(C5:C6)</f>
        <v>40000</v>
      </c>
      <c r="D7" s="39">
        <f>SUM(D5:D6)</f>
        <v>12000</v>
      </c>
      <c r="E7" s="39">
        <f>SUM(E5:E6)</f>
        <v>10000</v>
      </c>
      <c r="F7" s="39"/>
      <c r="G7" s="39">
        <f>SUM(G5:G6)</f>
        <v>73700</v>
      </c>
      <c r="H7" s="40"/>
      <c r="I7" s="39">
        <f aca="true" t="shared" si="1" ref="I7:R7">SUM(I5:I6)</f>
        <v>-64000</v>
      </c>
      <c r="J7" s="39">
        <f t="shared" si="1"/>
        <v>7000</v>
      </c>
      <c r="K7" s="39">
        <f t="shared" si="1"/>
        <v>-60000</v>
      </c>
      <c r="L7" s="39">
        <f t="shared" si="1"/>
        <v>-11000</v>
      </c>
      <c r="M7" s="39"/>
      <c r="N7" s="39">
        <f t="shared" si="1"/>
        <v>-30000</v>
      </c>
      <c r="O7" s="39">
        <f t="shared" si="1"/>
        <v>15000</v>
      </c>
      <c r="P7" s="39">
        <f t="shared" si="1"/>
        <v>0</v>
      </c>
      <c r="Q7" s="39">
        <f t="shared" si="1"/>
        <v>7300</v>
      </c>
      <c r="R7" s="39">
        <f t="shared" si="1"/>
        <v>0</v>
      </c>
      <c r="S7" s="39"/>
      <c r="T7" s="66"/>
      <c r="U7" s="65">
        <f t="shared" si="0"/>
        <v>0</v>
      </c>
      <c r="V7" s="48" t="s">
        <v>47</v>
      </c>
      <c r="W7" s="48" t="s">
        <v>48</v>
      </c>
      <c r="Y7" s="67">
        <f>-K5</f>
        <v>60000</v>
      </c>
      <c r="Z7" s="68">
        <v>0.06</v>
      </c>
      <c r="AA7" s="48">
        <f>1/12</f>
        <v>0.08333333333333333</v>
      </c>
      <c r="AB7" s="48">
        <f>+Y7*Z7*AA7</f>
        <v>300</v>
      </c>
    </row>
    <row r="8" spans="1:28" ht="14.25">
      <c r="A8" s="42"/>
      <c r="B8" s="38"/>
      <c r="C8" s="38"/>
      <c r="D8" s="38"/>
      <c r="E8" s="38"/>
      <c r="F8" s="38"/>
      <c r="G8" s="38"/>
      <c r="H8" s="40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66"/>
      <c r="U8" s="65">
        <f t="shared" si="0"/>
        <v>0</v>
      </c>
      <c r="V8" s="48"/>
      <c r="W8" s="48"/>
      <c r="Y8" s="67"/>
      <c r="Z8" s="68"/>
      <c r="AA8" s="48"/>
      <c r="AB8" s="48"/>
    </row>
    <row r="9" spans="1:28" ht="14.25">
      <c r="A9" s="42"/>
      <c r="B9" s="38"/>
      <c r="C9" s="38"/>
      <c r="D9" s="38"/>
      <c r="E9" s="38"/>
      <c r="F9" s="38"/>
      <c r="G9" s="38"/>
      <c r="H9" s="40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66"/>
      <c r="U9" s="65">
        <f t="shared" si="0"/>
        <v>0</v>
      </c>
      <c r="V9" s="48"/>
      <c r="W9" s="48"/>
      <c r="Y9" s="67"/>
      <c r="Z9" s="68"/>
      <c r="AA9" s="48"/>
      <c r="AB9" s="48"/>
    </row>
    <row r="10" spans="1:28" ht="14.25">
      <c r="A10" s="42"/>
      <c r="B10" s="38"/>
      <c r="C10" s="38"/>
      <c r="D10" s="38"/>
      <c r="E10" s="38"/>
      <c r="F10" s="38"/>
      <c r="G10" s="38"/>
      <c r="H10" s="40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66"/>
      <c r="U10" s="65">
        <f t="shared" si="0"/>
        <v>0</v>
      </c>
      <c r="V10" s="48"/>
      <c r="W10" s="48"/>
      <c r="Y10" s="67"/>
      <c r="Z10" s="68"/>
      <c r="AA10" s="48"/>
      <c r="AB10" s="48"/>
    </row>
    <row r="11" spans="1:28" ht="14.25">
      <c r="A11" s="217"/>
      <c r="B11" s="90"/>
      <c r="C11" s="90"/>
      <c r="D11" s="90"/>
      <c r="E11" s="90"/>
      <c r="F11" s="90"/>
      <c r="G11" s="90"/>
      <c r="H11" s="4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66"/>
      <c r="U11" s="65">
        <f t="shared" si="0"/>
        <v>0</v>
      </c>
      <c r="V11" s="48"/>
      <c r="W11" s="48"/>
      <c r="Y11" s="67"/>
      <c r="Z11" s="68"/>
      <c r="AA11" s="48"/>
      <c r="AB11" s="48"/>
    </row>
    <row r="12" spans="1:28" ht="14.25">
      <c r="A12" s="49"/>
      <c r="B12" s="39"/>
      <c r="C12" s="39"/>
      <c r="D12" s="39"/>
      <c r="E12" s="39"/>
      <c r="F12" s="39"/>
      <c r="G12" s="39"/>
      <c r="H12" s="76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66"/>
      <c r="U12" s="65">
        <f t="shared" si="0"/>
        <v>0</v>
      </c>
      <c r="V12" s="48"/>
      <c r="W12" s="48"/>
      <c r="Y12" s="67"/>
      <c r="Z12" s="68"/>
      <c r="AA12" s="48"/>
      <c r="AB12" s="48"/>
    </row>
    <row r="13" spans="1:28" ht="14.25">
      <c r="A13" s="69"/>
      <c r="B13" s="38"/>
      <c r="C13" s="38"/>
      <c r="D13" s="38"/>
      <c r="E13" s="38"/>
      <c r="F13" s="38"/>
      <c r="G13" s="38"/>
      <c r="H13" s="40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66"/>
      <c r="U13" s="65">
        <f t="shared" si="0"/>
        <v>0</v>
      </c>
      <c r="V13" s="48"/>
      <c r="W13" s="48"/>
      <c r="X13" s="48"/>
      <c r="Y13" s="48"/>
      <c r="Z13" s="48"/>
      <c r="AA13" s="48"/>
      <c r="AB13" s="48"/>
    </row>
    <row r="14" spans="1:21" ht="14.25">
      <c r="A14" s="69"/>
      <c r="B14" s="42"/>
      <c r="C14" s="42"/>
      <c r="D14" s="42"/>
      <c r="E14" s="42"/>
      <c r="F14" s="42"/>
      <c r="G14" s="42"/>
      <c r="H14" s="47"/>
      <c r="I14" s="42"/>
      <c r="J14" s="42"/>
      <c r="K14" s="42"/>
      <c r="L14" s="42"/>
      <c r="M14" s="42"/>
      <c r="N14" s="42"/>
      <c r="O14" s="70"/>
      <c r="P14" s="42"/>
      <c r="Q14" s="42"/>
      <c r="R14" s="42"/>
      <c r="S14" s="42"/>
      <c r="T14" s="66"/>
      <c r="U14" s="65">
        <f t="shared" si="0"/>
        <v>0</v>
      </c>
    </row>
    <row r="15" spans="1:21" ht="14.25">
      <c r="A15" s="238" t="s">
        <v>15</v>
      </c>
      <c r="B15" s="239"/>
      <c r="C15" s="239"/>
      <c r="D15" s="239"/>
      <c r="E15" s="239"/>
      <c r="F15" s="239"/>
      <c r="G15" s="239"/>
      <c r="H15" s="243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66"/>
      <c r="U15" s="65">
        <f t="shared" si="0"/>
        <v>0</v>
      </c>
    </row>
    <row r="16" spans="1:21" ht="14.25">
      <c r="A16" s="240" t="s">
        <v>16</v>
      </c>
      <c r="B16" s="244"/>
      <c r="C16" s="241"/>
      <c r="D16" s="241"/>
      <c r="E16" s="241"/>
      <c r="F16" s="241"/>
      <c r="G16" s="241"/>
      <c r="H16" s="245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1"/>
      <c r="U16" s="65">
        <f t="shared" si="0"/>
        <v>0</v>
      </c>
    </row>
    <row r="17" spans="1:21" ht="15" thickBot="1">
      <c r="A17" s="270" t="s">
        <v>50</v>
      </c>
      <c r="B17" s="85"/>
      <c r="C17" s="85"/>
      <c r="D17" s="85"/>
      <c r="E17" s="85"/>
      <c r="F17" s="180"/>
      <c r="G17" s="78"/>
      <c r="H17" s="47"/>
      <c r="I17" s="78"/>
      <c r="J17" s="270"/>
      <c r="K17" s="85"/>
      <c r="L17" s="85"/>
      <c r="M17" s="85"/>
      <c r="N17" s="85"/>
      <c r="O17" s="85"/>
      <c r="P17" s="85"/>
      <c r="Q17" s="85"/>
      <c r="R17" s="85"/>
      <c r="S17" s="287"/>
      <c r="U17" s="65">
        <f>SUM(C17:S17)</f>
        <v>0</v>
      </c>
    </row>
    <row r="18" spans="1:21" ht="15" thickTop="1">
      <c r="A18" s="66"/>
      <c r="B18" s="66"/>
      <c r="C18" s="21"/>
      <c r="D18" s="21"/>
      <c r="E18" s="21"/>
      <c r="F18" s="21"/>
      <c r="G18" s="66"/>
      <c r="H18" s="66"/>
      <c r="I18" s="66"/>
      <c r="J18" s="66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65"/>
    </row>
    <row r="19" spans="1:21" ht="14.25">
      <c r="A19" s="66"/>
      <c r="B19" s="66"/>
      <c r="C19" s="21"/>
      <c r="D19" s="21"/>
      <c r="E19" s="21"/>
      <c r="F19" s="21"/>
      <c r="G19" s="66"/>
      <c r="H19" s="66"/>
      <c r="I19" s="66"/>
      <c r="J19" s="66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65"/>
    </row>
    <row r="20" spans="1:21" ht="14.25">
      <c r="A20" s="21"/>
      <c r="B20" s="21"/>
      <c r="C20" s="21"/>
      <c r="D20" s="21"/>
      <c r="E20" s="21"/>
      <c r="F20" s="21"/>
      <c r="G20" s="66"/>
      <c r="H20" s="66"/>
      <c r="I20" s="66"/>
      <c r="J20" s="66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65"/>
    </row>
    <row r="21" spans="12:26" ht="14.25">
      <c r="L21" s="21"/>
      <c r="M21" s="21"/>
      <c r="N21" s="21"/>
      <c r="O21" s="21"/>
      <c r="P21" s="21"/>
      <c r="Q21" s="21"/>
      <c r="R21" s="21"/>
      <c r="S21" s="21"/>
      <c r="T21" s="21"/>
      <c r="V21" s="80" t="s">
        <v>15</v>
      </c>
      <c r="W21" s="81"/>
      <c r="X21" s="66"/>
      <c r="Y21" s="82" t="s">
        <v>16</v>
      </c>
      <c r="Z21" s="83"/>
    </row>
    <row r="22" spans="12:26" ht="14.25">
      <c r="L22" s="21"/>
      <c r="M22" s="21"/>
      <c r="N22" s="21"/>
      <c r="O22" s="21"/>
      <c r="P22" s="21"/>
      <c r="Q22" s="21"/>
      <c r="R22" s="21"/>
      <c r="S22" s="21"/>
      <c r="T22" s="21"/>
      <c r="V22" s="84" t="s">
        <v>51</v>
      </c>
      <c r="W22" s="84">
        <f>-N15</f>
        <v>0</v>
      </c>
      <c r="X22" s="66"/>
      <c r="Y22" s="85" t="s">
        <v>4</v>
      </c>
      <c r="Z22" s="85">
        <f>+C16</f>
        <v>0</v>
      </c>
    </row>
    <row r="23" spans="12:26" ht="14.25" hidden="1">
      <c r="L23" s="21"/>
      <c r="M23" s="21"/>
      <c r="N23" s="21"/>
      <c r="O23" s="21"/>
      <c r="P23" s="21"/>
      <c r="Q23" s="21"/>
      <c r="R23" s="21"/>
      <c r="S23" s="21"/>
      <c r="T23" s="21"/>
      <c r="V23" s="84" t="s">
        <v>52</v>
      </c>
      <c r="W23" s="84"/>
      <c r="X23" s="66"/>
      <c r="Y23" s="74" t="s">
        <v>53</v>
      </c>
      <c r="Z23" s="74">
        <f>+E16</f>
        <v>0</v>
      </c>
    </row>
    <row r="24" spans="12:26" ht="14.25">
      <c r="L24" s="21"/>
      <c r="M24" s="21"/>
      <c r="N24" s="21"/>
      <c r="O24" s="21"/>
      <c r="P24" s="21"/>
      <c r="Q24" s="21"/>
      <c r="R24" s="21"/>
      <c r="S24" s="21"/>
      <c r="T24" s="21"/>
      <c r="V24" s="81" t="s">
        <v>54</v>
      </c>
      <c r="W24" s="81">
        <f>SUM(W22:W23)</f>
        <v>0</v>
      </c>
      <c r="X24" s="66"/>
      <c r="Y24" s="48" t="s">
        <v>65</v>
      </c>
      <c r="Z24" s="67">
        <f>+D16</f>
        <v>0</v>
      </c>
    </row>
    <row r="25" spans="12:26" ht="14.25">
      <c r="L25" s="21"/>
      <c r="M25" s="21"/>
      <c r="N25" s="21"/>
      <c r="O25" s="21"/>
      <c r="P25" s="21"/>
      <c r="Q25" s="21"/>
      <c r="R25" s="21"/>
      <c r="S25" s="21"/>
      <c r="T25" s="21"/>
      <c r="V25" s="84"/>
      <c r="W25" s="84"/>
      <c r="X25" s="66"/>
      <c r="Y25" s="48" t="s">
        <v>53</v>
      </c>
      <c r="Z25" s="67">
        <f>+F16</f>
        <v>0</v>
      </c>
    </row>
    <row r="26" spans="12:26" ht="14.25">
      <c r="L26" s="21"/>
      <c r="M26" s="21"/>
      <c r="N26" s="21"/>
      <c r="O26" s="21"/>
      <c r="P26" s="21"/>
      <c r="Q26" s="21"/>
      <c r="R26" s="21"/>
      <c r="S26" s="21"/>
      <c r="T26" s="21"/>
      <c r="V26" s="84" t="s">
        <v>66</v>
      </c>
      <c r="W26" s="67">
        <f>+O15</f>
        <v>0</v>
      </c>
      <c r="X26" s="66"/>
      <c r="Y26" s="86" t="s">
        <v>28</v>
      </c>
      <c r="Z26" s="86">
        <f>+G16</f>
        <v>0</v>
      </c>
    </row>
    <row r="27" spans="12:26" ht="14.25">
      <c r="L27" s="21"/>
      <c r="M27" s="21"/>
      <c r="N27" s="21"/>
      <c r="O27" s="21"/>
      <c r="P27" s="21"/>
      <c r="Q27" s="21"/>
      <c r="R27" s="21"/>
      <c r="S27" s="21"/>
      <c r="T27" s="21"/>
      <c r="V27" s="84" t="s">
        <v>56</v>
      </c>
      <c r="W27" s="84">
        <f>+Q15</f>
        <v>0</v>
      </c>
      <c r="X27" s="66"/>
      <c r="Y27" s="81" t="s">
        <v>55</v>
      </c>
      <c r="Z27" s="81">
        <f>SUM(Z22:Z26)</f>
        <v>0</v>
      </c>
    </row>
    <row r="28" spans="12:26" ht="14.25">
      <c r="L28" s="21"/>
      <c r="M28" s="21"/>
      <c r="N28" s="21"/>
      <c r="O28" s="21"/>
      <c r="P28" s="21"/>
      <c r="Q28" s="21"/>
      <c r="R28" s="21"/>
      <c r="S28" s="21"/>
      <c r="T28" s="21"/>
      <c r="V28" s="84" t="s">
        <v>57</v>
      </c>
      <c r="W28" s="84">
        <f>+P15</f>
        <v>0</v>
      </c>
      <c r="X28" s="66"/>
      <c r="Y28" s="84"/>
      <c r="Z28" s="40"/>
    </row>
    <row r="29" spans="12:26" ht="14.25">
      <c r="L29" s="21"/>
      <c r="M29" s="21"/>
      <c r="N29" s="21"/>
      <c r="O29" s="21"/>
      <c r="P29" s="21"/>
      <c r="Q29" s="21"/>
      <c r="R29" s="21"/>
      <c r="S29" s="21"/>
      <c r="T29" s="21"/>
      <c r="V29" s="84" t="s">
        <v>189</v>
      </c>
      <c r="W29" s="84">
        <f>+R15</f>
        <v>0</v>
      </c>
      <c r="X29" s="66"/>
      <c r="Y29" s="85" t="s">
        <v>1</v>
      </c>
      <c r="Z29" s="87">
        <f>-I16</f>
        <v>0</v>
      </c>
    </row>
    <row r="30" spans="12:26" ht="14.25">
      <c r="L30" s="21"/>
      <c r="M30" s="21"/>
      <c r="N30" s="21"/>
      <c r="O30" s="21"/>
      <c r="P30" s="21"/>
      <c r="Q30" s="21"/>
      <c r="R30" s="21"/>
      <c r="S30" s="21"/>
      <c r="T30" s="21"/>
      <c r="V30" s="81" t="s">
        <v>67</v>
      </c>
      <c r="W30" s="81">
        <f>SUM(W26:W29)</f>
        <v>0</v>
      </c>
      <c r="X30" s="66"/>
      <c r="Y30" s="74" t="s">
        <v>58</v>
      </c>
      <c r="Z30" s="74">
        <f>-K16</f>
        <v>0</v>
      </c>
    </row>
    <row r="31" spans="12:29" ht="14.25">
      <c r="L31" s="21"/>
      <c r="M31" s="21"/>
      <c r="N31" s="21"/>
      <c r="O31" s="21"/>
      <c r="P31" s="21"/>
      <c r="Q31" s="21"/>
      <c r="R31" s="21"/>
      <c r="S31" s="21"/>
      <c r="T31" s="21"/>
      <c r="V31" s="84"/>
      <c r="W31" s="84"/>
      <c r="X31" s="66"/>
      <c r="Y31" s="86" t="s">
        <v>59</v>
      </c>
      <c r="Z31" s="86">
        <f>-L16-M16</f>
        <v>0</v>
      </c>
      <c r="AA31" s="66"/>
      <c r="AB31" s="66"/>
      <c r="AC31" s="21"/>
    </row>
    <row r="32" spans="12:29" ht="14.25">
      <c r="L32" s="21"/>
      <c r="M32" s="21"/>
      <c r="N32" s="21"/>
      <c r="O32" s="21"/>
      <c r="P32" s="21"/>
      <c r="Q32" s="21"/>
      <c r="R32" s="21"/>
      <c r="S32" s="21"/>
      <c r="T32" s="21"/>
      <c r="V32" s="81" t="s">
        <v>15</v>
      </c>
      <c r="W32" s="81">
        <f>+W24-W30</f>
        <v>0</v>
      </c>
      <c r="X32" s="66"/>
      <c r="Y32" s="81" t="s">
        <v>60</v>
      </c>
      <c r="Z32" s="81">
        <f>SUM(Z29:Z31)</f>
        <v>0</v>
      </c>
      <c r="AA32" s="66"/>
      <c r="AB32" s="66"/>
      <c r="AC32" s="21"/>
    </row>
    <row r="33" spans="12:29" ht="14.25">
      <c r="L33" s="21"/>
      <c r="M33" s="21"/>
      <c r="N33" s="21"/>
      <c r="O33" s="21"/>
      <c r="P33" s="21"/>
      <c r="Q33" s="21"/>
      <c r="R33" s="21"/>
      <c r="S33" s="21"/>
      <c r="T33" s="21"/>
      <c r="V33" s="40" t="s">
        <v>61</v>
      </c>
      <c r="W33" s="40">
        <f>+J13</f>
        <v>0</v>
      </c>
      <c r="X33" s="66"/>
      <c r="Y33" s="66"/>
      <c r="Z33" s="66"/>
      <c r="AA33" s="66"/>
      <c r="AB33" s="66"/>
      <c r="AC33" s="21"/>
    </row>
    <row r="34" spans="5:23" ht="14.25">
      <c r="E34" s="66"/>
      <c r="F34" s="66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V34" s="81" t="s">
        <v>62</v>
      </c>
      <c r="W34" s="81">
        <f>SUM(W32:W33)</f>
        <v>0</v>
      </c>
    </row>
    <row r="35" spans="5:26" ht="14.25">
      <c r="E35" s="66"/>
      <c r="F35" s="66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Y35" s="66" t="s">
        <v>63</v>
      </c>
      <c r="Z35" s="66">
        <f>+Z27-Z32</f>
        <v>0</v>
      </c>
    </row>
    <row r="36" spans="1:21" ht="14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65"/>
    </row>
    <row r="37" spans="1:19" ht="14.25">
      <c r="A37" s="49" t="str">
        <f>+A2</f>
        <v>Oppgave 1-18</v>
      </c>
      <c r="B37" s="50"/>
      <c r="C37" s="322" t="s">
        <v>0</v>
      </c>
      <c r="D37" s="324"/>
      <c r="E37" s="324"/>
      <c r="F37" s="324"/>
      <c r="G37" s="323"/>
      <c r="H37" s="25"/>
      <c r="I37" s="322" t="s">
        <v>1</v>
      </c>
      <c r="J37" s="323"/>
      <c r="K37" s="322" t="s">
        <v>2</v>
      </c>
      <c r="L37" s="323"/>
      <c r="M37" s="23"/>
      <c r="N37" s="322" t="s">
        <v>23</v>
      </c>
      <c r="O37" s="324"/>
      <c r="P37" s="324"/>
      <c r="Q37" s="324"/>
      <c r="R37" s="324"/>
      <c r="S37" s="24"/>
    </row>
    <row r="38" spans="1:19" ht="14.25">
      <c r="A38" s="53"/>
      <c r="B38" s="54"/>
      <c r="C38" s="55">
        <f aca="true" t="shared" si="2" ref="C38:G39">+C3</f>
        <v>1200</v>
      </c>
      <c r="D38" s="55">
        <f t="shared" si="2"/>
        <v>1440</v>
      </c>
      <c r="E38" s="55">
        <f t="shared" si="2"/>
        <v>1500</v>
      </c>
      <c r="F38" s="55">
        <f t="shared" si="2"/>
        <v>1700</v>
      </c>
      <c r="G38" s="55">
        <f t="shared" si="2"/>
        <v>1920</v>
      </c>
      <c r="H38" s="58"/>
      <c r="I38" s="55">
        <f aca="true" t="shared" si="3" ref="I38:S38">+I3</f>
        <v>2000</v>
      </c>
      <c r="J38" s="55">
        <f t="shared" si="3"/>
        <v>2010</v>
      </c>
      <c r="K38" s="55">
        <f t="shared" si="3"/>
        <v>2200</v>
      </c>
      <c r="L38" s="55">
        <f t="shared" si="3"/>
        <v>2400</v>
      </c>
      <c r="M38" s="55">
        <f t="shared" si="3"/>
        <v>2950</v>
      </c>
      <c r="N38" s="55">
        <f t="shared" si="3"/>
        <v>3000</v>
      </c>
      <c r="O38" s="55">
        <f t="shared" si="3"/>
        <v>4000</v>
      </c>
      <c r="P38" s="55">
        <f t="shared" si="3"/>
        <v>6000</v>
      </c>
      <c r="Q38" s="55">
        <f t="shared" si="3"/>
        <v>7900</v>
      </c>
      <c r="R38" s="55">
        <f t="shared" si="3"/>
        <v>8150</v>
      </c>
      <c r="S38" s="55">
        <f t="shared" si="3"/>
        <v>8900</v>
      </c>
    </row>
    <row r="39" spans="1:20" ht="14.25">
      <c r="A39" s="34" t="s">
        <v>3</v>
      </c>
      <c r="B39" s="63" t="s">
        <v>43</v>
      </c>
      <c r="C39" s="35" t="str">
        <f t="shared" si="2"/>
        <v>Inventar</v>
      </c>
      <c r="D39" s="35" t="str">
        <f t="shared" si="2"/>
        <v>Varer</v>
      </c>
      <c r="E39" s="35" t="str">
        <f t="shared" si="2"/>
        <v>Kundef.</v>
      </c>
      <c r="F39" s="35" t="str">
        <f t="shared" si="2"/>
        <v>Forsk.</v>
      </c>
      <c r="G39" s="35" t="str">
        <f t="shared" si="2"/>
        <v>Bank</v>
      </c>
      <c r="H39" s="36"/>
      <c r="I39" s="35" t="str">
        <f aca="true" t="shared" si="4" ref="I39:S39">+I4</f>
        <v>Egenkap</v>
      </c>
      <c r="J39" s="35" t="str">
        <f t="shared" si="4"/>
        <v>E. priv</v>
      </c>
      <c r="K39" s="35" t="str">
        <f t="shared" si="4"/>
        <v>Banklån</v>
      </c>
      <c r="L39" s="35" t="str">
        <f t="shared" si="4"/>
        <v>Lev.gj.</v>
      </c>
      <c r="M39" s="64" t="str">
        <f t="shared" si="4"/>
        <v>Pål.renter</v>
      </c>
      <c r="N39" s="64" t="str">
        <f t="shared" si="4"/>
        <v>Drifts.i.</v>
      </c>
      <c r="O39" s="64" t="str">
        <f t="shared" si="4"/>
        <v>Varekjøp</v>
      </c>
      <c r="P39" s="64" t="str">
        <f t="shared" si="4"/>
        <v>Avskr.</v>
      </c>
      <c r="Q39" s="64" t="str">
        <f t="shared" si="4"/>
        <v>Div.k.</v>
      </c>
      <c r="R39" s="64" t="str">
        <f t="shared" si="4"/>
        <v>Rentek.</v>
      </c>
      <c r="S39" s="64" t="str">
        <f t="shared" si="4"/>
        <v>Resultat</v>
      </c>
      <c r="T39" s="18" t="s">
        <v>25</v>
      </c>
    </row>
    <row r="40" spans="1:19" ht="14.25">
      <c r="A40" s="39" t="str">
        <f>+A5</f>
        <v>IB</v>
      </c>
      <c r="B40" s="39"/>
      <c r="C40" s="39">
        <f aca="true" t="shared" si="5" ref="C40:G42">+C5</f>
        <v>40000</v>
      </c>
      <c r="D40" s="39">
        <f>+D5</f>
        <v>12000</v>
      </c>
      <c r="E40" s="39">
        <f t="shared" si="5"/>
        <v>15000</v>
      </c>
      <c r="F40" s="39"/>
      <c r="G40" s="39">
        <f t="shared" si="5"/>
        <v>65000</v>
      </c>
      <c r="H40" s="40"/>
      <c r="I40" s="39">
        <f aca="true" t="shared" si="6" ref="I40:S40">+I5</f>
        <v>-64000</v>
      </c>
      <c r="J40" s="39">
        <f t="shared" si="6"/>
        <v>0</v>
      </c>
      <c r="K40" s="39">
        <f t="shared" si="6"/>
        <v>-60000</v>
      </c>
      <c r="L40" s="39">
        <f t="shared" si="6"/>
        <v>-8000</v>
      </c>
      <c r="M40" s="39">
        <f t="shared" si="6"/>
        <v>0</v>
      </c>
      <c r="N40" s="39">
        <f t="shared" si="6"/>
        <v>0</v>
      </c>
      <c r="O40" s="39">
        <f t="shared" si="6"/>
        <v>0</v>
      </c>
      <c r="P40" s="39">
        <f t="shared" si="6"/>
        <v>0</v>
      </c>
      <c r="Q40" s="39">
        <f t="shared" si="6"/>
        <v>0</v>
      </c>
      <c r="R40" s="39">
        <f t="shared" si="6"/>
        <v>0</v>
      </c>
      <c r="S40" s="39">
        <f t="shared" si="6"/>
        <v>0</v>
      </c>
    </row>
    <row r="41" spans="1:19" ht="14.25">
      <c r="A41" s="39" t="s">
        <v>45</v>
      </c>
      <c r="B41" s="39"/>
      <c r="C41" s="39">
        <f t="shared" si="5"/>
        <v>0</v>
      </c>
      <c r="D41" s="39">
        <f>+D6</f>
        <v>0</v>
      </c>
      <c r="E41" s="39">
        <f t="shared" si="5"/>
        <v>-5000</v>
      </c>
      <c r="F41" s="39">
        <f t="shared" si="5"/>
        <v>0</v>
      </c>
      <c r="G41" s="39">
        <f t="shared" si="5"/>
        <v>8700</v>
      </c>
      <c r="H41" s="40"/>
      <c r="I41" s="39">
        <f aca="true" t="shared" si="7" ref="I41:S41">+I6</f>
        <v>0</v>
      </c>
      <c r="J41" s="39">
        <f t="shared" si="7"/>
        <v>7000</v>
      </c>
      <c r="K41" s="39">
        <f t="shared" si="7"/>
        <v>0</v>
      </c>
      <c r="L41" s="39">
        <f t="shared" si="7"/>
        <v>-3000</v>
      </c>
      <c r="M41" s="39">
        <f t="shared" si="7"/>
        <v>0</v>
      </c>
      <c r="N41" s="39">
        <f t="shared" si="7"/>
        <v>-30000</v>
      </c>
      <c r="O41" s="39">
        <f t="shared" si="7"/>
        <v>15000</v>
      </c>
      <c r="P41" s="39">
        <f t="shared" si="7"/>
        <v>0</v>
      </c>
      <c r="Q41" s="39">
        <f t="shared" si="7"/>
        <v>7300</v>
      </c>
      <c r="R41" s="39">
        <f t="shared" si="7"/>
        <v>0</v>
      </c>
      <c r="S41" s="39">
        <f t="shared" si="7"/>
        <v>0</v>
      </c>
    </row>
    <row r="42" spans="1:21" ht="16.5" customHeight="1">
      <c r="A42" s="49" t="str">
        <f>+A7</f>
        <v>Saldobalanse</v>
      </c>
      <c r="B42" s="39"/>
      <c r="C42" s="39">
        <f t="shared" si="5"/>
        <v>40000</v>
      </c>
      <c r="D42" s="39">
        <f>+D7</f>
        <v>12000</v>
      </c>
      <c r="E42" s="39">
        <f t="shared" si="5"/>
        <v>10000</v>
      </c>
      <c r="F42" s="39"/>
      <c r="G42" s="39">
        <f t="shared" si="5"/>
        <v>73700</v>
      </c>
      <c r="H42" s="40"/>
      <c r="I42" s="39">
        <f aca="true" t="shared" si="8" ref="I42:S42">+I7</f>
        <v>-64000</v>
      </c>
      <c r="J42" s="39">
        <f t="shared" si="8"/>
        <v>7000</v>
      </c>
      <c r="K42" s="39">
        <f t="shared" si="8"/>
        <v>-60000</v>
      </c>
      <c r="L42" s="39">
        <f t="shared" si="8"/>
        <v>-11000</v>
      </c>
      <c r="M42" s="39">
        <f t="shared" si="8"/>
        <v>0</v>
      </c>
      <c r="N42" s="39">
        <f t="shared" si="8"/>
        <v>-30000</v>
      </c>
      <c r="O42" s="39">
        <f t="shared" si="8"/>
        <v>15000</v>
      </c>
      <c r="P42" s="39">
        <f t="shared" si="8"/>
        <v>0</v>
      </c>
      <c r="Q42" s="39">
        <f t="shared" si="8"/>
        <v>7300</v>
      </c>
      <c r="R42" s="39">
        <f t="shared" si="8"/>
        <v>0</v>
      </c>
      <c r="S42" s="39">
        <f t="shared" si="8"/>
        <v>0</v>
      </c>
      <c r="U42" s="18"/>
    </row>
    <row r="43" spans="1:21" ht="16.5" customHeight="1">
      <c r="A43" s="49">
        <f aca="true" t="shared" si="9" ref="A43:A49">+A8</f>
        <v>0</v>
      </c>
      <c r="B43" s="38"/>
      <c r="C43" s="38"/>
      <c r="D43" s="38"/>
      <c r="E43" s="38"/>
      <c r="F43" s="38"/>
      <c r="G43" s="38"/>
      <c r="H43" s="40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U43" s="18"/>
    </row>
    <row r="44" spans="1:21" ht="16.5" customHeight="1">
      <c r="A44" s="49">
        <f t="shared" si="9"/>
        <v>0</v>
      </c>
      <c r="B44" s="38"/>
      <c r="C44" s="38"/>
      <c r="D44" s="38"/>
      <c r="E44" s="38"/>
      <c r="F44" s="38"/>
      <c r="G44" s="38"/>
      <c r="H44" s="40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U44" s="18"/>
    </row>
    <row r="45" spans="1:21" ht="16.5" customHeight="1">
      <c r="A45" s="49">
        <f t="shared" si="9"/>
        <v>0</v>
      </c>
      <c r="B45" s="38"/>
      <c r="C45" s="38"/>
      <c r="D45" s="38"/>
      <c r="E45" s="38"/>
      <c r="F45" s="38"/>
      <c r="G45" s="38"/>
      <c r="H45" s="40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U45" s="18"/>
    </row>
    <row r="46" spans="1:21" ht="16.5" customHeight="1">
      <c r="A46" s="49">
        <f t="shared" si="9"/>
        <v>0</v>
      </c>
      <c r="B46" s="90"/>
      <c r="C46" s="90"/>
      <c r="D46" s="90"/>
      <c r="E46" s="90"/>
      <c r="F46" s="90"/>
      <c r="G46" s="90"/>
      <c r="H46" s="4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U46" s="18"/>
    </row>
    <row r="47" spans="1:21" ht="16.5" customHeight="1">
      <c r="A47" s="49">
        <f t="shared" si="9"/>
        <v>0</v>
      </c>
      <c r="B47" s="39"/>
      <c r="C47" s="39" t="s">
        <v>25</v>
      </c>
      <c r="D47" s="39"/>
      <c r="E47" s="39"/>
      <c r="F47" s="39"/>
      <c r="G47" s="39"/>
      <c r="H47" s="40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U47" s="18"/>
    </row>
    <row r="48" spans="1:21" ht="16.5" customHeight="1">
      <c r="A48" s="49">
        <f t="shared" si="9"/>
        <v>0</v>
      </c>
      <c r="B48" s="38"/>
      <c r="C48" s="38" t="s">
        <v>25</v>
      </c>
      <c r="D48" s="38"/>
      <c r="E48" s="38"/>
      <c r="F48" s="38"/>
      <c r="G48" s="38"/>
      <c r="H48" s="40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U48" s="18"/>
    </row>
    <row r="49" spans="1:21" ht="16.5" customHeight="1">
      <c r="A49" s="49">
        <f t="shared" si="9"/>
        <v>0</v>
      </c>
      <c r="B49" s="38"/>
      <c r="C49" s="38" t="s">
        <v>25</v>
      </c>
      <c r="D49" s="38"/>
      <c r="E49" s="38"/>
      <c r="F49" s="38"/>
      <c r="G49" s="38"/>
      <c r="H49" s="40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U49" s="18"/>
    </row>
    <row r="50" spans="1:21" ht="14.25">
      <c r="A50" s="71" t="s">
        <v>21</v>
      </c>
      <c r="B50" s="44"/>
      <c r="C50" s="44"/>
      <c r="D50" s="44"/>
      <c r="E50" s="44"/>
      <c r="F50" s="44"/>
      <c r="G50" s="44"/>
      <c r="H50" s="47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U50" s="18"/>
    </row>
    <row r="51" spans="1:21" ht="14.25">
      <c r="A51" s="45" t="s">
        <v>49</v>
      </c>
      <c r="B51" s="72"/>
      <c r="C51" s="73"/>
      <c r="D51" s="73"/>
      <c r="E51" s="73"/>
      <c r="F51" s="73"/>
      <c r="G51" s="73"/>
      <c r="H51" s="47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U51" s="18"/>
    </row>
    <row r="52" spans="1:21" ht="14.25">
      <c r="A52" s="75"/>
      <c r="B52" s="40"/>
      <c r="C52" s="40"/>
      <c r="D52" s="40"/>
      <c r="E52" s="40"/>
      <c r="F52" s="40"/>
      <c r="G52" s="76"/>
      <c r="H52" s="47"/>
      <c r="I52" s="77"/>
      <c r="J52" s="40"/>
      <c r="K52" s="40"/>
      <c r="L52" s="40"/>
      <c r="M52" s="40"/>
      <c r="N52" s="40"/>
      <c r="O52" s="40"/>
      <c r="P52" s="40"/>
      <c r="Q52" s="40"/>
      <c r="R52" s="40"/>
      <c r="S52" s="40"/>
      <c r="U52" s="18"/>
    </row>
    <row r="53" spans="1:21" ht="15" thickBot="1">
      <c r="A53" s="43" t="s">
        <v>50</v>
      </c>
      <c r="B53" s="74"/>
      <c r="C53" s="74"/>
      <c r="D53" s="74"/>
      <c r="E53" s="74"/>
      <c r="F53" s="91"/>
      <c r="G53" s="78"/>
      <c r="H53" s="47"/>
      <c r="I53" s="78"/>
      <c r="J53" s="75"/>
      <c r="K53" s="40"/>
      <c r="L53" s="40"/>
      <c r="M53" s="40"/>
      <c r="N53" s="40"/>
      <c r="O53" s="40"/>
      <c r="P53" s="40"/>
      <c r="Q53" s="40"/>
      <c r="R53" s="40"/>
      <c r="S53" s="40"/>
      <c r="U53" s="18"/>
    </row>
    <row r="54" spans="1:21" ht="15" thickTop="1">
      <c r="A54" s="40"/>
      <c r="B54" s="40"/>
      <c r="C54" s="40"/>
      <c r="D54" s="40"/>
      <c r="E54" s="40"/>
      <c r="F54" s="40"/>
      <c r="G54" s="40"/>
      <c r="H54" s="47"/>
      <c r="I54" s="40"/>
      <c r="J54" s="40"/>
      <c r="K54" s="40"/>
      <c r="L54" s="40"/>
      <c r="M54" s="40"/>
      <c r="N54" s="40"/>
      <c r="O54" s="40"/>
      <c r="P54" s="40"/>
      <c r="Q54" s="40"/>
      <c r="R54" s="84"/>
      <c r="S54" s="84"/>
      <c r="U54" s="18"/>
    </row>
  </sheetData>
  <sheetProtection/>
  <mergeCells count="8">
    <mergeCell ref="K37:L37"/>
    <mergeCell ref="N37:R37"/>
    <mergeCell ref="C2:G2"/>
    <mergeCell ref="I2:J2"/>
    <mergeCell ref="N2:R2"/>
    <mergeCell ref="C37:G37"/>
    <mergeCell ref="I37:J37"/>
    <mergeCell ref="K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4"/>
  <sheetViews>
    <sheetView showZeros="0" zoomScalePageLayoutView="0" workbookViewId="0" topLeftCell="A1">
      <selection activeCell="S26" sqref="S26"/>
    </sheetView>
  </sheetViews>
  <sheetFormatPr defaultColWidth="9.00390625" defaultRowHeight="16.5"/>
  <cols>
    <col min="1" max="1" width="4.375" style="1" customWidth="1"/>
    <col min="2" max="2" width="20.625" style="1" customWidth="1"/>
    <col min="3" max="5" width="6.625" style="1" customWidth="1"/>
    <col min="6" max="6" width="1.625" style="1" customWidth="1"/>
    <col min="7" max="10" width="6.625" style="1" customWidth="1"/>
    <col min="11" max="11" width="8.00390625" style="1" customWidth="1"/>
    <col min="12" max="12" width="2.125" style="1" customWidth="1"/>
    <col min="13" max="13" width="7.25390625" style="1" bestFit="1" customWidth="1"/>
    <col min="14" max="16384" width="9.00390625" style="1" customWidth="1"/>
  </cols>
  <sheetData>
    <row r="2" spans="2:10" ht="14.25">
      <c r="B2" s="216" t="s">
        <v>174</v>
      </c>
      <c r="C2" s="50"/>
      <c r="D2" s="324" t="s">
        <v>0</v>
      </c>
      <c r="E2" s="323"/>
      <c r="F2" s="31"/>
      <c r="G2" s="324"/>
      <c r="H2" s="324"/>
      <c r="I2" s="325" t="s">
        <v>23</v>
      </c>
      <c r="J2" s="326"/>
    </row>
    <row r="3" spans="2:10" ht="14.25">
      <c r="B3" s="246"/>
      <c r="C3" s="247"/>
      <c r="D3" s="95">
        <v>1702</v>
      </c>
      <c r="E3" s="28">
        <v>1920</v>
      </c>
      <c r="F3" s="29"/>
      <c r="G3" s="30">
        <v>2930</v>
      </c>
      <c r="H3" s="30">
        <v>2940</v>
      </c>
      <c r="I3" s="28">
        <v>5000</v>
      </c>
      <c r="J3" s="28">
        <v>5180</v>
      </c>
    </row>
    <row r="4" spans="2:10" ht="14.25">
      <c r="B4" s="26"/>
      <c r="C4" s="96"/>
      <c r="D4" s="27" t="s">
        <v>35</v>
      </c>
      <c r="E4" s="97"/>
      <c r="F4" s="98"/>
      <c r="G4" s="33" t="s">
        <v>69</v>
      </c>
      <c r="H4" s="33" t="s">
        <v>69</v>
      </c>
      <c r="I4" s="31" t="s">
        <v>70</v>
      </c>
      <c r="J4" s="31" t="s">
        <v>71</v>
      </c>
    </row>
    <row r="5" spans="2:10" ht="14.25">
      <c r="B5" s="34" t="s">
        <v>3</v>
      </c>
      <c r="C5" s="63" t="s">
        <v>43</v>
      </c>
      <c r="D5" s="35" t="s">
        <v>73</v>
      </c>
      <c r="E5" s="35" t="s">
        <v>28</v>
      </c>
      <c r="F5" s="36"/>
      <c r="G5" s="35" t="s">
        <v>73</v>
      </c>
      <c r="H5" s="35" t="s">
        <v>180</v>
      </c>
      <c r="I5" s="64" t="s">
        <v>30</v>
      </c>
      <c r="J5" s="35" t="s">
        <v>181</v>
      </c>
    </row>
    <row r="6" spans="2:10" ht="14.25">
      <c r="B6" s="103" t="s">
        <v>39</v>
      </c>
      <c r="C6" s="102">
        <v>0</v>
      </c>
      <c r="D6" s="39"/>
      <c r="E6" s="180"/>
      <c r="F6" s="40"/>
      <c r="G6" s="39"/>
      <c r="H6" s="39"/>
      <c r="I6" s="39"/>
      <c r="J6" s="38"/>
    </row>
    <row r="7" spans="2:10" ht="14.25">
      <c r="B7" s="104" t="s">
        <v>17</v>
      </c>
      <c r="C7" s="104">
        <v>0</v>
      </c>
      <c r="D7" s="42"/>
      <c r="E7" s="181"/>
      <c r="F7" s="40"/>
      <c r="G7" s="38"/>
      <c r="H7" s="38"/>
      <c r="I7" s="90"/>
      <c r="J7" s="38"/>
    </row>
    <row r="8" spans="2:10" ht="14.25">
      <c r="B8" s="104" t="s">
        <v>81</v>
      </c>
      <c r="C8" s="104">
        <v>25000</v>
      </c>
      <c r="D8" s="42"/>
      <c r="E8" s="91"/>
      <c r="F8" s="40"/>
      <c r="G8" s="42"/>
      <c r="H8" s="42"/>
      <c r="I8" s="42"/>
      <c r="J8" s="91"/>
    </row>
    <row r="9" spans="2:10" ht="14.25">
      <c r="B9" s="104" t="s">
        <v>77</v>
      </c>
      <c r="C9" s="182" t="s">
        <v>78</v>
      </c>
      <c r="D9" s="42"/>
      <c r="E9" s="91"/>
      <c r="F9" s="40"/>
      <c r="G9" s="42"/>
      <c r="H9" s="42"/>
      <c r="I9" s="42"/>
      <c r="J9" s="91"/>
    </row>
    <row r="10" spans="2:10" ht="14.25">
      <c r="B10" s="104" t="s">
        <v>79</v>
      </c>
      <c r="C10" s="104">
        <v>1000</v>
      </c>
      <c r="D10" s="42"/>
      <c r="E10" s="91"/>
      <c r="F10" s="40"/>
      <c r="G10" s="42"/>
      <c r="H10" s="42"/>
      <c r="I10" s="42"/>
      <c r="J10" s="91"/>
    </row>
    <row r="11" spans="2:10" ht="14.25">
      <c r="B11" s="104" t="s">
        <v>149</v>
      </c>
      <c r="C11" s="104">
        <v>1600</v>
      </c>
      <c r="D11" s="42"/>
      <c r="E11" s="91"/>
      <c r="F11" s="40"/>
      <c r="G11" s="42"/>
      <c r="H11" s="42"/>
      <c r="I11" s="38"/>
      <c r="J11" s="91"/>
    </row>
    <row r="12" spans="2:10" ht="14.25">
      <c r="B12" s="104" t="s">
        <v>183</v>
      </c>
      <c r="C12" s="182" t="s">
        <v>78</v>
      </c>
      <c r="D12" s="42"/>
      <c r="E12" s="91"/>
      <c r="F12" s="40"/>
      <c r="G12" s="42"/>
      <c r="H12" s="42"/>
      <c r="I12" s="38"/>
      <c r="J12" s="42"/>
    </row>
    <row r="13" spans="2:10" ht="14.25">
      <c r="B13" s="238" t="s">
        <v>15</v>
      </c>
      <c r="C13" s="239"/>
      <c r="D13" s="239"/>
      <c r="E13" s="239"/>
      <c r="F13" s="40"/>
      <c r="G13" s="239"/>
      <c r="H13" s="239"/>
      <c r="I13" s="239">
        <f>SUM(I8:I12)</f>
        <v>0</v>
      </c>
      <c r="J13" s="239">
        <f>SUM(J8:J12)</f>
        <v>0</v>
      </c>
    </row>
    <row r="14" spans="2:10" ht="14.25">
      <c r="B14" s="240" t="s">
        <v>16</v>
      </c>
      <c r="C14" s="241"/>
      <c r="D14" s="241">
        <f>SUM(D6:D12)</f>
        <v>0</v>
      </c>
      <c r="E14" s="241"/>
      <c r="F14" s="40"/>
      <c r="G14" s="241">
        <f>SUM(G6:G12)</f>
        <v>0</v>
      </c>
      <c r="H14" s="241">
        <f>SUM(H6:H12)</f>
        <v>0</v>
      </c>
      <c r="I14" s="241"/>
      <c r="J14" s="241"/>
    </row>
    <row r="15" spans="1:11" ht="14.25">
      <c r="A15" s="186"/>
      <c r="B15" s="187"/>
      <c r="C15" s="188"/>
      <c r="D15" s="189"/>
      <c r="E15" s="189"/>
      <c r="F15" s="47"/>
      <c r="G15" s="189"/>
      <c r="H15" s="189"/>
      <c r="I15" s="189"/>
      <c r="J15" s="189"/>
      <c r="K15" s="186"/>
    </row>
    <row r="16" spans="2:10" ht="14.25">
      <c r="B16" s="190" t="s">
        <v>19</v>
      </c>
      <c r="C16" s="185">
        <v>0</v>
      </c>
      <c r="D16" s="38"/>
      <c r="E16" s="38"/>
      <c r="F16" s="40"/>
      <c r="G16" s="38"/>
      <c r="H16" s="38"/>
      <c r="I16" s="38"/>
      <c r="J16" s="38"/>
    </row>
    <row r="17" spans="2:10" ht="14.25">
      <c r="B17" s="104" t="s">
        <v>17</v>
      </c>
      <c r="C17" s="183">
        <v>0</v>
      </c>
      <c r="D17" s="42"/>
      <c r="E17" s="42"/>
      <c r="F17" s="40"/>
      <c r="G17" s="42"/>
      <c r="H17" s="42"/>
      <c r="I17" s="101"/>
      <c r="J17" s="42"/>
    </row>
    <row r="18" spans="2:10" ht="14.25">
      <c r="B18" s="104" t="s">
        <v>80</v>
      </c>
      <c r="C18" s="183">
        <v>25600</v>
      </c>
      <c r="D18" s="42"/>
      <c r="E18" s="42"/>
      <c r="F18" s="40"/>
      <c r="G18" s="42"/>
      <c r="H18" s="42"/>
      <c r="I18" s="42"/>
      <c r="J18" s="91"/>
    </row>
    <row r="19" spans="2:10" ht="14.25">
      <c r="B19" s="104" t="s">
        <v>76</v>
      </c>
      <c r="C19" s="183">
        <v>0</v>
      </c>
      <c r="D19" s="42"/>
      <c r="E19" s="42"/>
      <c r="F19" s="40"/>
      <c r="G19" s="42"/>
      <c r="H19" s="42"/>
      <c r="I19" s="42"/>
      <c r="J19" s="91"/>
    </row>
    <row r="20" spans="2:10" ht="14.25">
      <c r="B20" s="104" t="s">
        <v>182</v>
      </c>
      <c r="C20" s="184" t="s">
        <v>82</v>
      </c>
      <c r="D20" s="42"/>
      <c r="E20" s="42"/>
      <c r="F20" s="40"/>
      <c r="G20" s="42"/>
      <c r="H20" s="42"/>
      <c r="I20" s="42"/>
      <c r="J20" s="91"/>
    </row>
    <row r="21" spans="2:10" ht="14.25">
      <c r="B21" s="104" t="s">
        <v>149</v>
      </c>
      <c r="C21" s="183">
        <v>2400</v>
      </c>
      <c r="D21" s="42"/>
      <c r="E21" s="42"/>
      <c r="F21" s="40"/>
      <c r="G21" s="42"/>
      <c r="H21" s="42"/>
      <c r="I21" s="42"/>
      <c r="J21" s="91"/>
    </row>
    <row r="22" spans="2:10" ht="14.25">
      <c r="B22" s="104" t="s">
        <v>182</v>
      </c>
      <c r="C22" s="184" t="s">
        <v>78</v>
      </c>
      <c r="D22" s="42"/>
      <c r="E22" s="42"/>
      <c r="F22" s="40"/>
      <c r="G22" s="42"/>
      <c r="H22" s="42"/>
      <c r="I22" s="38"/>
      <c r="J22" s="42"/>
    </row>
    <row r="23" spans="2:10" ht="14.25">
      <c r="B23" s="238" t="s">
        <v>15</v>
      </c>
      <c r="C23" s="239"/>
      <c r="D23" s="239"/>
      <c r="E23" s="239"/>
      <c r="F23" s="40"/>
      <c r="G23" s="239"/>
      <c r="H23" s="239"/>
      <c r="I23" s="239">
        <f>SUM(I18:I22)</f>
        <v>0</v>
      </c>
      <c r="J23" s="239">
        <f>SUM(J18:J22)</f>
        <v>0</v>
      </c>
    </row>
    <row r="24" spans="2:10" ht="14.25">
      <c r="B24" s="240" t="s">
        <v>16</v>
      </c>
      <c r="C24" s="241"/>
      <c r="D24" s="241">
        <f>SUM(D16:D22)</f>
        <v>0</v>
      </c>
      <c r="E24" s="241"/>
      <c r="F24" s="40"/>
      <c r="G24" s="241">
        <f>SUM(G16:G22)</f>
        <v>0</v>
      </c>
      <c r="H24" s="241">
        <f>SUM(H16:H22)</f>
        <v>0</v>
      </c>
      <c r="I24" s="241"/>
      <c r="J24" s="241"/>
    </row>
  </sheetData>
  <sheetProtection/>
  <mergeCells count="3">
    <mergeCell ref="D2:E2"/>
    <mergeCell ref="G2:H2"/>
    <mergeCell ref="I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8"/>
  <sheetViews>
    <sheetView showZeros="0" zoomScalePageLayoutView="0" workbookViewId="0" topLeftCell="A2">
      <selection activeCell="S26" sqref="S26"/>
    </sheetView>
  </sheetViews>
  <sheetFormatPr defaultColWidth="9.00390625" defaultRowHeight="16.5"/>
  <cols>
    <col min="1" max="1" width="4.375" style="1" customWidth="1"/>
    <col min="2" max="2" width="20.625" style="1" customWidth="1"/>
    <col min="3" max="5" width="6.625" style="1" customWidth="1"/>
    <col min="6" max="6" width="1.625" style="1" customWidth="1"/>
    <col min="7" max="10" width="6.625" style="1" customWidth="1"/>
    <col min="11" max="11" width="8.00390625" style="1" customWidth="1"/>
    <col min="12" max="12" width="2.125" style="1" customWidth="1"/>
    <col min="13" max="13" width="7.25390625" style="1" bestFit="1" customWidth="1"/>
    <col min="14" max="16384" width="9.00390625" style="1" customWidth="1"/>
  </cols>
  <sheetData>
    <row r="2" spans="1:10" ht="14.25">
      <c r="A2" s="17"/>
      <c r="B2" s="22" t="s">
        <v>83</v>
      </c>
      <c r="C2" s="250"/>
      <c r="D2" s="324" t="s">
        <v>0</v>
      </c>
      <c r="E2" s="323"/>
      <c r="F2" s="31"/>
      <c r="G2" s="324" t="s">
        <v>2</v>
      </c>
      <c r="H2" s="324"/>
      <c r="I2" s="325" t="s">
        <v>23</v>
      </c>
      <c r="J2" s="326"/>
    </row>
    <row r="3" spans="1:10" ht="14.25">
      <c r="A3" s="252"/>
      <c r="B3" s="251"/>
      <c r="C3" s="247"/>
      <c r="D3" s="95">
        <v>1702</v>
      </c>
      <c r="E3" s="28">
        <v>1920</v>
      </c>
      <c r="F3" s="29"/>
      <c r="G3" s="30">
        <v>2930</v>
      </c>
      <c r="H3" s="30">
        <v>2940</v>
      </c>
      <c r="I3" s="28">
        <v>5000</v>
      </c>
      <c r="J3" s="28">
        <v>5180</v>
      </c>
    </row>
    <row r="4" spans="1:10" ht="14.25">
      <c r="A4" s="2"/>
      <c r="B4" s="253"/>
      <c r="C4" s="254"/>
      <c r="D4" s="27" t="s">
        <v>35</v>
      </c>
      <c r="E4" s="97"/>
      <c r="F4" s="98"/>
      <c r="G4" s="33" t="s">
        <v>69</v>
      </c>
      <c r="H4" s="33" t="s">
        <v>69</v>
      </c>
      <c r="I4" s="31" t="s">
        <v>70</v>
      </c>
      <c r="J4" s="31" t="s">
        <v>71</v>
      </c>
    </row>
    <row r="5" spans="1:10" ht="14.25">
      <c r="A5" s="3" t="s">
        <v>84</v>
      </c>
      <c r="B5" s="35" t="s">
        <v>3</v>
      </c>
      <c r="C5" s="96" t="s">
        <v>43</v>
      </c>
      <c r="D5" s="35" t="s">
        <v>73</v>
      </c>
      <c r="E5" s="35" t="s">
        <v>28</v>
      </c>
      <c r="F5" s="36"/>
      <c r="G5" s="35" t="s">
        <v>73</v>
      </c>
      <c r="H5" s="35" t="s">
        <v>180</v>
      </c>
      <c r="I5" s="64" t="s">
        <v>30</v>
      </c>
      <c r="J5" s="35" t="s">
        <v>181</v>
      </c>
    </row>
    <row r="6" spans="1:10" ht="14.25">
      <c r="A6" s="5"/>
      <c r="B6" s="37" t="s">
        <v>87</v>
      </c>
      <c r="C6" s="39"/>
      <c r="D6" s="38"/>
      <c r="E6" s="39"/>
      <c r="F6" s="40"/>
      <c r="G6" s="39"/>
      <c r="H6" s="39"/>
      <c r="I6" s="39"/>
      <c r="J6" s="38"/>
    </row>
    <row r="7" spans="1:10" ht="14.25">
      <c r="A7" s="6" t="s">
        <v>85</v>
      </c>
      <c r="B7" s="41" t="s">
        <v>17</v>
      </c>
      <c r="C7" s="38"/>
      <c r="D7" s="38"/>
      <c r="E7" s="38"/>
      <c r="F7" s="40"/>
      <c r="G7" s="38"/>
      <c r="H7" s="38"/>
      <c r="I7" s="90"/>
      <c r="J7" s="38"/>
    </row>
    <row r="8" spans="1:10" ht="14.25">
      <c r="A8" s="8"/>
      <c r="B8" s="43" t="s">
        <v>90</v>
      </c>
      <c r="C8" s="100" t="s">
        <v>78</v>
      </c>
      <c r="D8" s="42"/>
      <c r="E8" s="42"/>
      <c r="F8" s="40"/>
      <c r="G8" s="42"/>
      <c r="H8" s="42"/>
      <c r="I8" s="42"/>
      <c r="J8" s="91"/>
    </row>
    <row r="9" spans="1:10" ht="14.25">
      <c r="A9" s="8"/>
      <c r="B9" s="43" t="s">
        <v>76</v>
      </c>
      <c r="C9" s="100" t="s">
        <v>78</v>
      </c>
      <c r="D9" s="42"/>
      <c r="E9" s="42"/>
      <c r="F9" s="40"/>
      <c r="G9" s="42"/>
      <c r="H9" s="42"/>
      <c r="I9" s="42"/>
      <c r="J9" s="91"/>
    </row>
    <row r="10" spans="1:10" ht="14.25">
      <c r="A10" s="8"/>
      <c r="B10" s="43" t="s">
        <v>77</v>
      </c>
      <c r="C10" s="100" t="s">
        <v>78</v>
      </c>
      <c r="D10" s="42"/>
      <c r="E10" s="42"/>
      <c r="F10" s="40"/>
      <c r="G10" s="42"/>
      <c r="H10" s="42"/>
      <c r="I10" s="42"/>
      <c r="J10" s="91"/>
    </row>
    <row r="11" spans="1:10" ht="14.25">
      <c r="A11" s="8"/>
      <c r="B11" s="43"/>
      <c r="C11" s="100"/>
      <c r="D11" s="42"/>
      <c r="E11" s="42"/>
      <c r="F11" s="40"/>
      <c r="G11" s="42"/>
      <c r="H11" s="42"/>
      <c r="I11" s="42"/>
      <c r="J11" s="91"/>
    </row>
    <row r="12" spans="1:10" ht="14.25">
      <c r="A12" s="8" t="s">
        <v>86</v>
      </c>
      <c r="B12" s="43" t="s">
        <v>79</v>
      </c>
      <c r="C12" s="100" t="s">
        <v>78</v>
      </c>
      <c r="D12" s="42"/>
      <c r="E12" s="42"/>
      <c r="F12" s="40"/>
      <c r="G12" s="42"/>
      <c r="H12" s="42"/>
      <c r="I12" s="42"/>
      <c r="J12" s="91"/>
    </row>
    <row r="13" spans="1:10" ht="14.25">
      <c r="A13" s="8"/>
      <c r="B13" s="43" t="s">
        <v>92</v>
      </c>
      <c r="C13" s="100" t="s">
        <v>78</v>
      </c>
      <c r="D13" s="42"/>
      <c r="E13" s="42"/>
      <c r="F13" s="40"/>
      <c r="G13" s="42"/>
      <c r="H13" s="42"/>
      <c r="I13" s="38"/>
      <c r="J13" s="91"/>
    </row>
    <row r="14" spans="1:10" ht="14.25">
      <c r="A14" s="8"/>
      <c r="B14" s="43" t="s">
        <v>183</v>
      </c>
      <c r="C14" s="100" t="s">
        <v>78</v>
      </c>
      <c r="D14" s="42"/>
      <c r="E14" s="42"/>
      <c r="F14" s="40"/>
      <c r="G14" s="42"/>
      <c r="H14" s="42"/>
      <c r="I14" s="38"/>
      <c r="J14" s="42"/>
    </row>
    <row r="15" spans="1:10" ht="14.25">
      <c r="A15" s="8"/>
      <c r="B15" s="238" t="s">
        <v>15</v>
      </c>
      <c r="C15" s="248"/>
      <c r="D15" s="239"/>
      <c r="E15" s="239"/>
      <c r="F15" s="40"/>
      <c r="G15" s="239"/>
      <c r="H15" s="239"/>
      <c r="I15" s="239"/>
      <c r="J15" s="239"/>
    </row>
    <row r="16" spans="1:10" ht="14.25">
      <c r="A16" s="8"/>
      <c r="B16" s="240" t="s">
        <v>16</v>
      </c>
      <c r="C16" s="249"/>
      <c r="D16" s="241"/>
      <c r="E16" s="241"/>
      <c r="F16" s="40"/>
      <c r="G16" s="241"/>
      <c r="H16" s="241"/>
      <c r="I16" s="241"/>
      <c r="J16" s="241"/>
    </row>
    <row r="17" spans="1:10" ht="14.25">
      <c r="A17" s="8"/>
      <c r="B17" s="46"/>
      <c r="C17" s="100"/>
      <c r="D17" s="42"/>
      <c r="E17" s="42"/>
      <c r="F17" s="40"/>
      <c r="G17" s="42"/>
      <c r="H17" s="42"/>
      <c r="I17" s="42"/>
      <c r="J17" s="42"/>
    </row>
    <row r="18" spans="1:10" ht="14.25">
      <c r="A18" s="8"/>
      <c r="B18" s="46" t="s">
        <v>13</v>
      </c>
      <c r="C18" s="100"/>
      <c r="D18" s="42"/>
      <c r="E18" s="42"/>
      <c r="F18" s="40"/>
      <c r="G18" s="42"/>
      <c r="H18" s="42"/>
      <c r="I18" s="101"/>
      <c r="J18" s="42"/>
    </row>
    <row r="19" spans="1:10" ht="14.25">
      <c r="A19" s="8" t="s">
        <v>88</v>
      </c>
      <c r="B19" s="43" t="s">
        <v>17</v>
      </c>
      <c r="C19" s="100"/>
      <c r="D19" s="42"/>
      <c r="E19" s="42"/>
      <c r="F19" s="40"/>
      <c r="G19" s="42"/>
      <c r="H19" s="42"/>
      <c r="I19" s="101"/>
      <c r="J19" s="42"/>
    </row>
    <row r="20" spans="1:10" ht="14.25">
      <c r="A20" s="8"/>
      <c r="B20" s="43" t="s">
        <v>91</v>
      </c>
      <c r="C20" s="100" t="s">
        <v>78</v>
      </c>
      <c r="D20" s="42"/>
      <c r="E20" s="42"/>
      <c r="F20" s="40"/>
      <c r="G20" s="42"/>
      <c r="H20" s="42"/>
      <c r="I20" s="42"/>
      <c r="J20" s="91"/>
    </row>
    <row r="21" spans="1:10" ht="14.25">
      <c r="A21" s="8"/>
      <c r="B21" s="43" t="s">
        <v>76</v>
      </c>
      <c r="C21" s="100"/>
      <c r="D21" s="42"/>
      <c r="E21" s="42"/>
      <c r="F21" s="40"/>
      <c r="G21" s="42"/>
      <c r="H21" s="42"/>
      <c r="I21" s="42"/>
      <c r="J21" s="91"/>
    </row>
    <row r="22" spans="1:10" ht="14.25">
      <c r="A22" s="8"/>
      <c r="B22" s="43" t="s">
        <v>182</v>
      </c>
      <c r="C22" s="100" t="s">
        <v>82</v>
      </c>
      <c r="D22" s="42"/>
      <c r="E22" s="42"/>
      <c r="F22" s="40"/>
      <c r="G22" s="42"/>
      <c r="H22" s="42"/>
      <c r="I22" s="42"/>
      <c r="J22" s="91"/>
    </row>
    <row r="23" spans="1:10" ht="14.25">
      <c r="A23" s="8" t="s">
        <v>89</v>
      </c>
      <c r="B23" s="43"/>
      <c r="C23" s="100"/>
      <c r="D23" s="42"/>
      <c r="E23" s="42"/>
      <c r="F23" s="40"/>
      <c r="G23" s="42"/>
      <c r="H23" s="42"/>
      <c r="I23" s="42"/>
      <c r="J23" s="91"/>
    </row>
    <row r="24" spans="1:10" ht="14.25">
      <c r="A24" s="8"/>
      <c r="B24" s="43" t="s">
        <v>79</v>
      </c>
      <c r="C24" s="100" t="s">
        <v>78</v>
      </c>
      <c r="D24" s="42"/>
      <c r="E24" s="42"/>
      <c r="F24" s="40"/>
      <c r="G24" s="42"/>
      <c r="H24" s="42"/>
      <c r="I24" s="42"/>
      <c r="J24" s="91"/>
    </row>
    <row r="25" spans="1:10" ht="14.25">
      <c r="A25" s="8"/>
      <c r="B25" s="43" t="s">
        <v>92</v>
      </c>
      <c r="C25" s="100" t="s">
        <v>78</v>
      </c>
      <c r="D25" s="42"/>
      <c r="E25" s="42"/>
      <c r="F25" s="40"/>
      <c r="G25" s="42"/>
      <c r="H25" s="42"/>
      <c r="I25" s="42"/>
      <c r="J25" s="91"/>
    </row>
    <row r="26" spans="1:10" ht="14.25">
      <c r="A26" s="8"/>
      <c r="B26" s="43" t="s">
        <v>182</v>
      </c>
      <c r="C26" s="100" t="s">
        <v>78</v>
      </c>
      <c r="D26" s="42"/>
      <c r="E26" s="42"/>
      <c r="F26" s="40"/>
      <c r="G26" s="42"/>
      <c r="H26" s="42"/>
      <c r="I26" s="38"/>
      <c r="J26" s="42"/>
    </row>
    <row r="27" spans="1:10" ht="14.25">
      <c r="A27" s="8"/>
      <c r="B27" s="238" t="s">
        <v>15</v>
      </c>
      <c r="C27" s="248"/>
      <c r="D27" s="239"/>
      <c r="E27" s="239"/>
      <c r="F27" s="40"/>
      <c r="G27" s="239"/>
      <c r="H27" s="239"/>
      <c r="I27" s="239"/>
      <c r="J27" s="239"/>
    </row>
    <row r="28" spans="1:10" ht="14.25">
      <c r="A28" s="8"/>
      <c r="B28" s="240" t="s">
        <v>16</v>
      </c>
      <c r="C28" s="249"/>
      <c r="D28" s="241"/>
      <c r="E28" s="241"/>
      <c r="F28" s="40"/>
      <c r="G28" s="241"/>
      <c r="H28" s="241"/>
      <c r="I28" s="241"/>
      <c r="J28" s="241"/>
    </row>
  </sheetData>
  <sheetProtection/>
  <mergeCells count="3">
    <mergeCell ref="D2:E2"/>
    <mergeCell ref="G2:H2"/>
    <mergeCell ref="I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S26" sqref="S26"/>
    </sheetView>
  </sheetViews>
  <sheetFormatPr defaultColWidth="9.00390625" defaultRowHeight="16.5"/>
  <cols>
    <col min="1" max="1" width="3.25390625" style="291" customWidth="1"/>
    <col min="2" max="2" width="18.375" style="48" customWidth="1"/>
    <col min="3" max="5" width="6.625" style="48" customWidth="1"/>
    <col min="6" max="6" width="1.625" style="48" customWidth="1"/>
    <col min="7" max="13" width="6.625" style="48" customWidth="1"/>
    <col min="14" max="14" width="2.125" style="48" customWidth="1"/>
    <col min="15" max="15" width="7.25390625" style="48" bestFit="1" customWidth="1"/>
    <col min="16" max="16384" width="9.00390625" style="48" customWidth="1"/>
  </cols>
  <sheetData>
    <row r="2" spans="1:13" ht="12.75">
      <c r="A2" s="277"/>
      <c r="B2" s="22" t="s">
        <v>99</v>
      </c>
      <c r="C2" s="250"/>
      <c r="D2" s="324" t="s">
        <v>0</v>
      </c>
      <c r="E2" s="323"/>
      <c r="F2" s="31"/>
      <c r="G2" s="322" t="s">
        <v>2</v>
      </c>
      <c r="H2" s="324"/>
      <c r="I2" s="324"/>
      <c r="J2" s="324"/>
      <c r="K2" s="322" t="s">
        <v>23</v>
      </c>
      <c r="L2" s="324"/>
      <c r="M2" s="323"/>
    </row>
    <row r="3" spans="1:13" ht="12.75">
      <c r="A3" s="253"/>
      <c r="B3" s="251"/>
      <c r="C3" s="247"/>
      <c r="D3" s="95">
        <v>1702</v>
      </c>
      <c r="E3" s="28">
        <v>1920</v>
      </c>
      <c r="F3" s="29"/>
      <c r="G3" s="30">
        <v>2770</v>
      </c>
      <c r="H3" s="30">
        <v>2780</v>
      </c>
      <c r="I3" s="30">
        <v>2930</v>
      </c>
      <c r="J3" s="30">
        <v>2940</v>
      </c>
      <c r="K3" s="28">
        <v>5000</v>
      </c>
      <c r="L3" s="28">
        <v>5180</v>
      </c>
      <c r="M3" s="28">
        <v>5400</v>
      </c>
    </row>
    <row r="4" spans="1:13" ht="12.75">
      <c r="A4" s="33"/>
      <c r="B4" s="253"/>
      <c r="C4" s="254"/>
      <c r="D4" s="27" t="s">
        <v>35</v>
      </c>
      <c r="E4" s="97"/>
      <c r="F4" s="98"/>
      <c r="G4" s="33" t="s">
        <v>69</v>
      </c>
      <c r="H4" s="99" t="s">
        <v>184</v>
      </c>
      <c r="I4" s="33" t="s">
        <v>69</v>
      </c>
      <c r="J4" s="33" t="s">
        <v>69</v>
      </c>
      <c r="K4" s="31" t="s">
        <v>70</v>
      </c>
      <c r="L4" s="31" t="s">
        <v>71</v>
      </c>
      <c r="M4" s="31" t="s">
        <v>115</v>
      </c>
    </row>
    <row r="5" spans="1:13" ht="12.75">
      <c r="A5" s="35"/>
      <c r="B5" s="35" t="s">
        <v>3</v>
      </c>
      <c r="C5" s="96" t="s">
        <v>43</v>
      </c>
      <c r="D5" s="35" t="s">
        <v>73</v>
      </c>
      <c r="E5" s="35" t="s">
        <v>28</v>
      </c>
      <c r="F5" s="36"/>
      <c r="G5" s="35" t="s">
        <v>93</v>
      </c>
      <c r="H5" s="64" t="s">
        <v>185</v>
      </c>
      <c r="I5" s="35" t="s">
        <v>73</v>
      </c>
      <c r="J5" s="35" t="s">
        <v>180</v>
      </c>
      <c r="K5" s="64" t="s">
        <v>30</v>
      </c>
      <c r="L5" s="35" t="s">
        <v>181</v>
      </c>
      <c r="M5" s="35"/>
    </row>
    <row r="6" spans="1:13" ht="12.75">
      <c r="A6" s="278"/>
      <c r="B6" s="37" t="s">
        <v>96</v>
      </c>
      <c r="C6" s="39"/>
      <c r="D6" s="38"/>
      <c r="E6" s="39"/>
      <c r="F6" s="40"/>
      <c r="G6" s="39"/>
      <c r="H6" s="39"/>
      <c r="I6" s="39"/>
      <c r="J6" s="39"/>
      <c r="K6" s="39"/>
      <c r="L6" s="38"/>
      <c r="M6" s="39"/>
    </row>
    <row r="7" spans="1:13" ht="12.75">
      <c r="A7" s="100" t="s">
        <v>85</v>
      </c>
      <c r="B7" s="104" t="s">
        <v>17</v>
      </c>
      <c r="C7" s="42"/>
      <c r="D7" s="38"/>
      <c r="E7" s="38"/>
      <c r="F7" s="40"/>
      <c r="G7" s="38"/>
      <c r="H7" s="38"/>
      <c r="I7" s="38"/>
      <c r="J7" s="38"/>
      <c r="K7" s="90"/>
      <c r="L7" s="38"/>
      <c r="M7" s="38"/>
    </row>
    <row r="8" spans="1:13" ht="12.75">
      <c r="A8" s="100"/>
      <c r="B8" s="43" t="s">
        <v>97</v>
      </c>
      <c r="C8" s="42"/>
      <c r="D8" s="42"/>
      <c r="E8" s="42"/>
      <c r="F8" s="40"/>
      <c r="G8" s="42"/>
      <c r="H8" s="42"/>
      <c r="I8" s="42"/>
      <c r="J8" s="42"/>
      <c r="K8" s="42"/>
      <c r="L8" s="91"/>
      <c r="M8" s="42"/>
    </row>
    <row r="9" spans="1:13" ht="12.75">
      <c r="A9" s="100" t="s">
        <v>86</v>
      </c>
      <c r="B9" s="43" t="s">
        <v>92</v>
      </c>
      <c r="C9" s="42"/>
      <c r="D9" s="42"/>
      <c r="E9" s="42"/>
      <c r="F9" s="40"/>
      <c r="G9" s="42"/>
      <c r="H9" s="42"/>
      <c r="I9" s="42"/>
      <c r="J9" s="42"/>
      <c r="K9" s="42"/>
      <c r="L9" s="91"/>
      <c r="M9" s="42"/>
    </row>
    <row r="10" spans="1:13" ht="12.75">
      <c r="A10" s="100"/>
      <c r="B10" s="43" t="s">
        <v>79</v>
      </c>
      <c r="C10" s="42"/>
      <c r="D10" s="42"/>
      <c r="E10" s="42"/>
      <c r="F10" s="40"/>
      <c r="G10" s="42"/>
      <c r="H10" s="42"/>
      <c r="I10" s="42"/>
      <c r="J10" s="42"/>
      <c r="K10" s="38"/>
      <c r="L10" s="91"/>
      <c r="M10" s="42"/>
    </row>
    <row r="11" spans="1:13" ht="12.75">
      <c r="A11" s="100" t="s">
        <v>88</v>
      </c>
      <c r="B11" s="43" t="s">
        <v>186</v>
      </c>
      <c r="C11" s="42"/>
      <c r="D11" s="42"/>
      <c r="E11" s="42"/>
      <c r="F11" s="40"/>
      <c r="G11" s="42"/>
      <c r="H11" s="42"/>
      <c r="I11" s="42"/>
      <c r="J11" s="42"/>
      <c r="K11" s="38"/>
      <c r="L11" s="42"/>
      <c r="M11" s="42"/>
    </row>
    <row r="12" spans="1:13" ht="12.75">
      <c r="A12" s="100"/>
      <c r="B12" s="43" t="s">
        <v>94</v>
      </c>
      <c r="C12" s="42"/>
      <c r="D12" s="42"/>
      <c r="E12" s="42"/>
      <c r="F12" s="40"/>
      <c r="G12" s="42"/>
      <c r="H12" s="42"/>
      <c r="I12" s="42"/>
      <c r="J12" s="42"/>
      <c r="K12" s="38"/>
      <c r="L12" s="42"/>
      <c r="M12" s="42"/>
    </row>
    <row r="13" spans="1:13" ht="12.75">
      <c r="A13" s="100"/>
      <c r="B13" s="43" t="s">
        <v>192</v>
      </c>
      <c r="C13" s="42"/>
      <c r="D13" s="42"/>
      <c r="E13" s="42"/>
      <c r="F13" s="40"/>
      <c r="G13" s="42"/>
      <c r="H13" s="42"/>
      <c r="I13" s="42"/>
      <c r="J13" s="42"/>
      <c r="K13" s="38"/>
      <c r="L13" s="42"/>
      <c r="M13" s="42"/>
    </row>
    <row r="14" spans="1:13" ht="12.75">
      <c r="A14" s="100"/>
      <c r="B14" s="238" t="s">
        <v>15</v>
      </c>
      <c r="C14" s="239"/>
      <c r="D14" s="239"/>
      <c r="E14" s="239"/>
      <c r="F14" s="40"/>
      <c r="G14" s="239"/>
      <c r="H14" s="239"/>
      <c r="I14" s="239"/>
      <c r="J14" s="239"/>
      <c r="K14" s="239"/>
      <c r="L14" s="239"/>
      <c r="M14" s="239"/>
    </row>
    <row r="15" spans="1:13" ht="12.75">
      <c r="A15" s="100"/>
      <c r="B15" s="240" t="s">
        <v>16</v>
      </c>
      <c r="C15" s="241"/>
      <c r="D15" s="241"/>
      <c r="E15" s="241"/>
      <c r="F15" s="40"/>
      <c r="G15" s="241"/>
      <c r="H15" s="241"/>
      <c r="I15" s="241"/>
      <c r="J15" s="241"/>
      <c r="K15" s="241"/>
      <c r="L15" s="241"/>
      <c r="M15" s="241"/>
    </row>
    <row r="16" spans="1:13" ht="12.75">
      <c r="A16" s="100"/>
      <c r="B16" s="46"/>
      <c r="C16" s="42"/>
      <c r="D16" s="42"/>
      <c r="E16" s="42"/>
      <c r="F16" s="40"/>
      <c r="G16" s="42"/>
      <c r="H16" s="42"/>
      <c r="I16" s="42"/>
      <c r="J16" s="42"/>
      <c r="K16" s="42"/>
      <c r="L16" s="42"/>
      <c r="M16" s="42"/>
    </row>
    <row r="17" spans="1:13" ht="12.75">
      <c r="A17" s="100"/>
      <c r="B17" s="46" t="s">
        <v>98</v>
      </c>
      <c r="C17" s="42"/>
      <c r="D17" s="42"/>
      <c r="E17" s="42"/>
      <c r="F17" s="40"/>
      <c r="G17" s="42"/>
      <c r="H17" s="42"/>
      <c r="I17" s="42"/>
      <c r="J17" s="42"/>
      <c r="K17" s="101"/>
      <c r="L17" s="42"/>
      <c r="M17" s="42"/>
    </row>
    <row r="18" spans="1:13" ht="12.75">
      <c r="A18" s="100" t="s">
        <v>89</v>
      </c>
      <c r="B18" s="43" t="s">
        <v>17</v>
      </c>
      <c r="C18" s="42"/>
      <c r="D18" s="42"/>
      <c r="E18" s="42"/>
      <c r="F18" s="40"/>
      <c r="G18" s="42"/>
      <c r="H18" s="42"/>
      <c r="I18" s="42"/>
      <c r="J18" s="42"/>
      <c r="K18" s="101"/>
      <c r="L18" s="42"/>
      <c r="M18" s="42"/>
    </row>
    <row r="19" spans="1:13" ht="12.75">
      <c r="A19" s="100"/>
      <c r="B19" s="43" t="s">
        <v>97</v>
      </c>
      <c r="C19" s="42"/>
      <c r="D19" s="42"/>
      <c r="E19" s="42"/>
      <c r="F19" s="40"/>
      <c r="G19" s="42"/>
      <c r="H19" s="42"/>
      <c r="I19" s="42"/>
      <c r="J19" s="42"/>
      <c r="K19" s="42"/>
      <c r="L19" s="91"/>
      <c r="M19" s="42"/>
    </row>
    <row r="20" spans="1:13" ht="12.75">
      <c r="A20" s="100" t="s">
        <v>100</v>
      </c>
      <c r="B20" s="43" t="s">
        <v>92</v>
      </c>
      <c r="C20" s="42"/>
      <c r="D20" s="42"/>
      <c r="E20" s="42"/>
      <c r="F20" s="40"/>
      <c r="G20" s="42"/>
      <c r="H20" s="42"/>
      <c r="I20" s="42"/>
      <c r="J20" s="42"/>
      <c r="K20" s="42"/>
      <c r="L20" s="91"/>
      <c r="M20" s="42"/>
    </row>
    <row r="21" spans="1:13" ht="12.75">
      <c r="A21" s="100"/>
      <c r="B21" s="43" t="s">
        <v>79</v>
      </c>
      <c r="C21" s="42"/>
      <c r="D21" s="42"/>
      <c r="E21" s="42"/>
      <c r="F21" s="40"/>
      <c r="G21" s="42"/>
      <c r="H21" s="42"/>
      <c r="I21" s="42"/>
      <c r="J21" s="42"/>
      <c r="K21" s="38"/>
      <c r="L21" s="91"/>
      <c r="M21" s="42"/>
    </row>
    <row r="22" spans="1:13" ht="12.75">
      <c r="A22" s="100" t="s">
        <v>101</v>
      </c>
      <c r="B22" s="43" t="s">
        <v>182</v>
      </c>
      <c r="C22" s="42"/>
      <c r="D22" s="42"/>
      <c r="E22" s="42"/>
      <c r="F22" s="40"/>
      <c r="G22" s="42"/>
      <c r="H22" s="42"/>
      <c r="I22" s="42"/>
      <c r="J22" s="42"/>
      <c r="K22" s="38"/>
      <c r="L22" s="42"/>
      <c r="M22" s="42"/>
    </row>
    <row r="23" spans="1:13" ht="12.75">
      <c r="A23" s="100"/>
      <c r="B23" s="43" t="s">
        <v>94</v>
      </c>
      <c r="C23" s="42"/>
      <c r="D23" s="42"/>
      <c r="E23" s="42"/>
      <c r="F23" s="40"/>
      <c r="G23" s="42"/>
      <c r="H23" s="42"/>
      <c r="I23" s="42"/>
      <c r="J23" s="42"/>
      <c r="K23" s="38"/>
      <c r="L23" s="42"/>
      <c r="M23" s="42"/>
    </row>
    <row r="24" spans="1:13" ht="12.75">
      <c r="A24" s="100"/>
      <c r="B24" s="43" t="s">
        <v>192</v>
      </c>
      <c r="C24" s="42"/>
      <c r="D24" s="42"/>
      <c r="E24" s="42"/>
      <c r="F24" s="40"/>
      <c r="G24" s="42"/>
      <c r="H24" s="42"/>
      <c r="I24" s="42"/>
      <c r="J24" s="42"/>
      <c r="K24" s="38"/>
      <c r="L24" s="42"/>
      <c r="M24" s="42"/>
    </row>
    <row r="25" spans="1:13" ht="12.75">
      <c r="A25" s="100"/>
      <c r="B25" s="238" t="s">
        <v>15</v>
      </c>
      <c r="C25" s="239"/>
      <c r="D25" s="239"/>
      <c r="E25" s="239"/>
      <c r="F25" s="40"/>
      <c r="G25" s="239"/>
      <c r="H25" s="239"/>
      <c r="I25" s="239"/>
      <c r="J25" s="239"/>
      <c r="K25" s="239"/>
      <c r="L25" s="239"/>
      <c r="M25" s="239"/>
    </row>
    <row r="26" spans="1:13" ht="12.75">
      <c r="A26" s="100"/>
      <c r="B26" s="240" t="s">
        <v>16</v>
      </c>
      <c r="C26" s="241"/>
      <c r="D26" s="241"/>
      <c r="E26" s="241"/>
      <c r="F26" s="40"/>
      <c r="G26" s="241"/>
      <c r="H26" s="241"/>
      <c r="I26" s="241"/>
      <c r="J26" s="241"/>
      <c r="K26" s="241"/>
      <c r="L26" s="241"/>
      <c r="M26" s="241"/>
    </row>
  </sheetData>
  <sheetProtection/>
  <mergeCells count="3">
    <mergeCell ref="D2:E2"/>
    <mergeCell ref="G2:J2"/>
    <mergeCell ref="K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S26" sqref="S26"/>
    </sheetView>
  </sheetViews>
  <sheetFormatPr defaultColWidth="9.00390625" defaultRowHeight="16.5"/>
  <cols>
    <col min="1" max="1" width="2.875" style="291" customWidth="1"/>
    <col min="2" max="2" width="18.375" style="48" customWidth="1"/>
    <col min="3" max="5" width="6.625" style="48" customWidth="1"/>
    <col min="6" max="6" width="1.625" style="48" customWidth="1"/>
    <col min="7" max="13" width="6.625" style="48" customWidth="1"/>
    <col min="14" max="14" width="2.125" style="48" customWidth="1"/>
    <col min="15" max="15" width="7.25390625" style="48" bestFit="1" customWidth="1"/>
    <col min="16" max="16384" width="9.00390625" style="48" customWidth="1"/>
  </cols>
  <sheetData>
    <row r="2" spans="1:13" ht="12.75">
      <c r="A2" s="276"/>
      <c r="B2" s="255" t="s">
        <v>102</v>
      </c>
      <c r="C2" s="250"/>
      <c r="D2" s="324" t="s">
        <v>0</v>
      </c>
      <c r="E2" s="323"/>
      <c r="F2" s="31"/>
      <c r="G2" s="322" t="s">
        <v>2</v>
      </c>
      <c r="H2" s="324"/>
      <c r="I2" s="324"/>
      <c r="J2" s="324"/>
      <c r="K2" s="322" t="s">
        <v>23</v>
      </c>
      <c r="L2" s="324"/>
      <c r="M2" s="323"/>
    </row>
    <row r="3" spans="1:13" ht="12.75">
      <c r="A3" s="253"/>
      <c r="B3" s="251"/>
      <c r="C3" s="247"/>
      <c r="D3" s="95">
        <v>1702</v>
      </c>
      <c r="E3" s="28">
        <v>1920</v>
      </c>
      <c r="F3" s="29"/>
      <c r="G3" s="30">
        <v>2770</v>
      </c>
      <c r="H3" s="30">
        <v>2780</v>
      </c>
      <c r="I3" s="30">
        <v>2930</v>
      </c>
      <c r="J3" s="30">
        <v>2940</v>
      </c>
      <c r="K3" s="28">
        <v>5000</v>
      </c>
      <c r="L3" s="28">
        <v>5180</v>
      </c>
      <c r="M3" s="28">
        <v>5400</v>
      </c>
    </row>
    <row r="4" spans="1:13" ht="12.75">
      <c r="A4" s="33"/>
      <c r="B4" s="253"/>
      <c r="C4" s="254"/>
      <c r="D4" s="27" t="s">
        <v>35</v>
      </c>
      <c r="E4" s="97"/>
      <c r="F4" s="98"/>
      <c r="G4" s="33" t="s">
        <v>69</v>
      </c>
      <c r="H4" s="99" t="s">
        <v>184</v>
      </c>
      <c r="I4" s="33" t="s">
        <v>69</v>
      </c>
      <c r="J4" s="33" t="s">
        <v>69</v>
      </c>
      <c r="K4" s="31" t="s">
        <v>70</v>
      </c>
      <c r="L4" s="31" t="s">
        <v>71</v>
      </c>
      <c r="M4" s="31" t="s">
        <v>115</v>
      </c>
    </row>
    <row r="5" spans="1:13" ht="12.75">
      <c r="A5" s="35"/>
      <c r="B5" s="35" t="s">
        <v>3</v>
      </c>
      <c r="C5" s="96" t="s">
        <v>43</v>
      </c>
      <c r="D5" s="35" t="s">
        <v>73</v>
      </c>
      <c r="E5" s="35" t="s">
        <v>28</v>
      </c>
      <c r="F5" s="36"/>
      <c r="G5" s="35" t="s">
        <v>93</v>
      </c>
      <c r="H5" s="64" t="s">
        <v>74</v>
      </c>
      <c r="I5" s="35" t="s">
        <v>73</v>
      </c>
      <c r="J5" s="35" t="s">
        <v>74</v>
      </c>
      <c r="K5" s="64" t="s">
        <v>163</v>
      </c>
      <c r="L5" s="35" t="s">
        <v>73</v>
      </c>
      <c r="M5" s="35"/>
    </row>
    <row r="6" spans="1:13" ht="12.75">
      <c r="A6" s="278"/>
      <c r="B6" s="37" t="s">
        <v>39</v>
      </c>
      <c r="C6" s="39"/>
      <c r="D6" s="38"/>
      <c r="E6" s="39"/>
      <c r="F6" s="40"/>
      <c r="G6" s="39"/>
      <c r="H6" s="39"/>
      <c r="I6" s="39"/>
      <c r="J6" s="39"/>
      <c r="K6" s="39"/>
      <c r="L6" s="38"/>
      <c r="M6" s="39"/>
    </row>
    <row r="7" spans="1:13" ht="12.75">
      <c r="A7" s="182"/>
      <c r="B7" s="104" t="s">
        <v>17</v>
      </c>
      <c r="C7" s="42"/>
      <c r="D7" s="38">
        <v>1400</v>
      </c>
      <c r="E7" s="38"/>
      <c r="F7" s="40"/>
      <c r="G7" s="38">
        <v>-3050</v>
      </c>
      <c r="H7" s="38">
        <v>-2100</v>
      </c>
      <c r="I7" s="38">
        <v>-3500</v>
      </c>
      <c r="J7" s="38">
        <v>-79200</v>
      </c>
      <c r="K7" s="90"/>
      <c r="L7" s="38"/>
      <c r="M7" s="38"/>
    </row>
    <row r="8" spans="1:13" ht="12.75">
      <c r="A8" s="182"/>
      <c r="B8" s="43" t="s">
        <v>97</v>
      </c>
      <c r="C8" s="42"/>
      <c r="D8" s="42"/>
      <c r="E8" s="42"/>
      <c r="F8" s="40"/>
      <c r="G8" s="42"/>
      <c r="H8" s="42"/>
      <c r="I8" s="42"/>
      <c r="J8" s="42"/>
      <c r="K8" s="42"/>
      <c r="L8" s="91"/>
      <c r="M8" s="42"/>
    </row>
    <row r="9" spans="1:13" ht="12.75">
      <c r="A9" s="182" t="s">
        <v>85</v>
      </c>
      <c r="B9" s="43" t="s">
        <v>103</v>
      </c>
      <c r="C9" s="42"/>
      <c r="D9" s="42"/>
      <c r="E9" s="42"/>
      <c r="F9" s="40"/>
      <c r="G9" s="42"/>
      <c r="H9" s="42"/>
      <c r="I9" s="42"/>
      <c r="J9" s="42"/>
      <c r="K9" s="42"/>
      <c r="L9" s="91"/>
      <c r="M9" s="42"/>
    </row>
    <row r="10" spans="1:13" ht="12.75">
      <c r="A10" s="182" t="s">
        <v>86</v>
      </c>
      <c r="B10" s="43" t="s">
        <v>92</v>
      </c>
      <c r="C10" s="42"/>
      <c r="D10" s="42"/>
      <c r="E10" s="42"/>
      <c r="F10" s="40"/>
      <c r="G10" s="42"/>
      <c r="H10" s="42"/>
      <c r="I10" s="42"/>
      <c r="J10" s="42"/>
      <c r="K10" s="38"/>
      <c r="L10" s="91"/>
      <c r="M10" s="42"/>
    </row>
    <row r="11" spans="1:13" ht="12.75">
      <c r="A11" s="182"/>
      <c r="B11" s="43" t="s">
        <v>79</v>
      </c>
      <c r="C11" s="42"/>
      <c r="D11" s="42"/>
      <c r="E11" s="42"/>
      <c r="F11" s="40"/>
      <c r="G11" s="42"/>
      <c r="H11" s="42"/>
      <c r="I11" s="42"/>
      <c r="J11" s="42"/>
      <c r="K11" s="38"/>
      <c r="L11" s="42"/>
      <c r="M11" s="42"/>
    </row>
    <row r="12" spans="1:13" ht="12.75">
      <c r="A12" s="182" t="s">
        <v>88</v>
      </c>
      <c r="B12" s="43" t="s">
        <v>182</v>
      </c>
      <c r="C12" s="42"/>
      <c r="D12" s="42"/>
      <c r="E12" s="42"/>
      <c r="F12" s="40"/>
      <c r="G12" s="42"/>
      <c r="H12" s="42"/>
      <c r="I12" s="42"/>
      <c r="J12" s="42"/>
      <c r="K12" s="38"/>
      <c r="L12" s="42"/>
      <c r="M12" s="42"/>
    </row>
    <row r="13" spans="1:13" ht="12.75">
      <c r="A13" s="182"/>
      <c r="B13" s="43" t="s">
        <v>94</v>
      </c>
      <c r="C13" s="42"/>
      <c r="D13" s="42"/>
      <c r="E13" s="42"/>
      <c r="F13" s="40"/>
      <c r="G13" s="42"/>
      <c r="H13" s="42"/>
      <c r="I13" s="42"/>
      <c r="J13" s="42"/>
      <c r="K13" s="38"/>
      <c r="L13" s="42"/>
      <c r="M13" s="42"/>
    </row>
    <row r="14" spans="1:13" ht="12.75">
      <c r="A14" s="182"/>
      <c r="B14" s="43" t="s">
        <v>192</v>
      </c>
      <c r="C14" s="42"/>
      <c r="D14" s="42"/>
      <c r="E14" s="42"/>
      <c r="F14" s="40"/>
      <c r="G14" s="42"/>
      <c r="H14" s="42"/>
      <c r="I14" s="42"/>
      <c r="J14" s="42"/>
      <c r="K14" s="38"/>
      <c r="L14" s="42"/>
      <c r="M14" s="42"/>
    </row>
    <row r="15" spans="1:13" ht="12.75">
      <c r="A15" s="100"/>
      <c r="B15" s="238" t="s">
        <v>15</v>
      </c>
      <c r="C15" s="239"/>
      <c r="D15" s="239"/>
      <c r="E15" s="239"/>
      <c r="F15" s="40"/>
      <c r="G15" s="239"/>
      <c r="H15" s="239"/>
      <c r="I15" s="239"/>
      <c r="J15" s="239"/>
      <c r="K15" s="239"/>
      <c r="L15" s="239"/>
      <c r="M15" s="239"/>
    </row>
    <row r="16" spans="1:13" ht="12.75">
      <c r="A16" s="100"/>
      <c r="B16" s="240" t="s">
        <v>16</v>
      </c>
      <c r="C16" s="241"/>
      <c r="D16" s="241"/>
      <c r="E16" s="241"/>
      <c r="F16" s="40"/>
      <c r="G16" s="241"/>
      <c r="H16" s="241"/>
      <c r="I16" s="241"/>
      <c r="J16" s="241"/>
      <c r="K16" s="241"/>
      <c r="L16" s="241"/>
      <c r="M16" s="241"/>
    </row>
    <row r="17" spans="1:13" ht="12.75">
      <c r="A17" s="292"/>
      <c r="B17" s="46"/>
      <c r="C17" s="101"/>
      <c r="D17" s="42"/>
      <c r="E17" s="42"/>
      <c r="F17" s="40"/>
      <c r="G17" s="42"/>
      <c r="H17" s="42"/>
      <c r="I17" s="42"/>
      <c r="J17" s="42"/>
      <c r="K17" s="42"/>
      <c r="L17" s="42"/>
      <c r="M17" s="42"/>
    </row>
    <row r="18" spans="1:13" ht="12.75">
      <c r="A18" s="292"/>
      <c r="B18" s="46" t="s">
        <v>19</v>
      </c>
      <c r="C18" s="101"/>
      <c r="D18" s="42"/>
      <c r="E18" s="42"/>
      <c r="F18" s="40"/>
      <c r="G18" s="42"/>
      <c r="H18" s="42"/>
      <c r="I18" s="42"/>
      <c r="J18" s="42"/>
      <c r="K18" s="101"/>
      <c r="L18" s="42"/>
      <c r="M18" s="42"/>
    </row>
    <row r="19" spans="1:13" ht="12.75">
      <c r="A19" s="100" t="s">
        <v>89</v>
      </c>
      <c r="B19" s="43" t="s">
        <v>17</v>
      </c>
      <c r="C19" s="42"/>
      <c r="D19" s="42"/>
      <c r="E19" s="42"/>
      <c r="F19" s="40"/>
      <c r="G19" s="42"/>
      <c r="H19" s="42"/>
      <c r="I19" s="42"/>
      <c r="J19" s="42"/>
      <c r="K19" s="101"/>
      <c r="L19" s="42"/>
      <c r="M19" s="42"/>
    </row>
    <row r="20" spans="1:13" ht="12.75">
      <c r="A20" s="100"/>
      <c r="B20" s="43" t="s">
        <v>97</v>
      </c>
      <c r="C20" s="42"/>
      <c r="D20" s="42"/>
      <c r="E20" s="42"/>
      <c r="F20" s="40"/>
      <c r="G20" s="42"/>
      <c r="H20" s="42"/>
      <c r="I20" s="42"/>
      <c r="J20" s="42"/>
      <c r="K20" s="42"/>
      <c r="L20" s="91"/>
      <c r="M20" s="42"/>
    </row>
    <row r="21" spans="1:13" ht="12.75">
      <c r="A21" s="100" t="s">
        <v>100</v>
      </c>
      <c r="B21" s="43" t="s">
        <v>92</v>
      </c>
      <c r="C21" s="42"/>
      <c r="D21" s="42"/>
      <c r="E21" s="42"/>
      <c r="F21" s="40"/>
      <c r="G21" s="42"/>
      <c r="H21" s="42"/>
      <c r="I21" s="42"/>
      <c r="J21" s="42"/>
      <c r="K21" s="42"/>
      <c r="L21" s="91"/>
      <c r="M21" s="42"/>
    </row>
    <row r="22" spans="1:13" ht="12.75">
      <c r="A22" s="100"/>
      <c r="B22" s="43" t="s">
        <v>79</v>
      </c>
      <c r="C22" s="42"/>
      <c r="D22" s="42"/>
      <c r="E22" s="42"/>
      <c r="F22" s="40"/>
      <c r="G22" s="42"/>
      <c r="H22" s="42"/>
      <c r="I22" s="42"/>
      <c r="J22" s="42"/>
      <c r="K22" s="38"/>
      <c r="L22" s="91"/>
      <c r="M22" s="42"/>
    </row>
    <row r="23" spans="1:13" ht="12.75">
      <c r="A23" s="100" t="s">
        <v>101</v>
      </c>
      <c r="B23" s="43" t="s">
        <v>182</v>
      </c>
      <c r="C23" s="42"/>
      <c r="D23" s="42"/>
      <c r="E23" s="42"/>
      <c r="F23" s="40"/>
      <c r="G23" s="42"/>
      <c r="H23" s="42"/>
      <c r="I23" s="42"/>
      <c r="J23" s="42"/>
      <c r="K23" s="38"/>
      <c r="L23" s="42"/>
      <c r="M23" s="42"/>
    </row>
    <row r="24" spans="1:13" ht="12.75">
      <c r="A24" s="100"/>
      <c r="B24" s="43" t="s">
        <v>94</v>
      </c>
      <c r="C24" s="42"/>
      <c r="D24" s="42"/>
      <c r="E24" s="42"/>
      <c r="F24" s="40"/>
      <c r="G24" s="42"/>
      <c r="H24" s="42"/>
      <c r="I24" s="42"/>
      <c r="J24" s="42"/>
      <c r="K24" s="38"/>
      <c r="L24" s="42"/>
      <c r="M24" s="42"/>
    </row>
    <row r="25" spans="1:13" ht="12.75">
      <c r="A25" s="100"/>
      <c r="B25" s="43" t="s">
        <v>192</v>
      </c>
      <c r="C25" s="42"/>
      <c r="D25" s="42"/>
      <c r="E25" s="42"/>
      <c r="F25" s="40"/>
      <c r="G25" s="42"/>
      <c r="H25" s="42"/>
      <c r="I25" s="42"/>
      <c r="J25" s="42"/>
      <c r="K25" s="38"/>
      <c r="L25" s="42"/>
      <c r="M25" s="42"/>
    </row>
    <row r="26" spans="1:13" ht="12.75">
      <c r="A26" s="100"/>
      <c r="B26" s="238" t="s">
        <v>15</v>
      </c>
      <c r="C26" s="239"/>
      <c r="D26" s="239"/>
      <c r="E26" s="239"/>
      <c r="F26" s="40"/>
      <c r="G26" s="239"/>
      <c r="H26" s="239"/>
      <c r="I26" s="239"/>
      <c r="J26" s="239"/>
      <c r="K26" s="239"/>
      <c r="L26" s="239"/>
      <c r="M26" s="239"/>
    </row>
    <row r="27" spans="1:13" ht="12.75">
      <c r="A27" s="100"/>
      <c r="B27" s="240" t="s">
        <v>16</v>
      </c>
      <c r="C27" s="241"/>
      <c r="D27" s="241"/>
      <c r="E27" s="241"/>
      <c r="F27" s="40"/>
      <c r="G27" s="241"/>
      <c r="H27" s="241"/>
      <c r="I27" s="241"/>
      <c r="J27" s="241"/>
      <c r="K27" s="241"/>
      <c r="L27" s="241"/>
      <c r="M27" s="241"/>
    </row>
  </sheetData>
  <sheetProtection/>
  <mergeCells count="3">
    <mergeCell ref="D2:E2"/>
    <mergeCell ref="G2:J2"/>
    <mergeCell ref="K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A1">
      <selection activeCell="S26" sqref="S26"/>
    </sheetView>
  </sheetViews>
  <sheetFormatPr defaultColWidth="9.00390625" defaultRowHeight="16.5"/>
  <cols>
    <col min="1" max="1" width="2.75390625" style="296" customWidth="1"/>
    <col min="2" max="2" width="18.375" style="79" customWidth="1"/>
    <col min="3" max="6" width="5.625" style="79" customWidth="1"/>
    <col min="7" max="7" width="1.625" style="79" customWidth="1"/>
    <col min="8" max="15" width="5.625" style="79" customWidth="1"/>
    <col min="16" max="16384" width="9.00390625" style="79" customWidth="1"/>
  </cols>
  <sheetData>
    <row r="2" spans="1:15" ht="12.75">
      <c r="A2" s="276"/>
      <c r="B2" s="255" t="s">
        <v>141</v>
      </c>
      <c r="C2" s="250"/>
      <c r="D2" s="327" t="s">
        <v>0</v>
      </c>
      <c r="E2" s="328"/>
      <c r="F2" s="329"/>
      <c r="G2" s="148"/>
      <c r="H2" s="327" t="s">
        <v>2</v>
      </c>
      <c r="I2" s="328"/>
      <c r="J2" s="328"/>
      <c r="K2" s="328"/>
      <c r="L2" s="329"/>
      <c r="M2" s="327" t="s">
        <v>23</v>
      </c>
      <c r="N2" s="328"/>
      <c r="O2" s="329"/>
    </row>
    <row r="3" spans="1:15" ht="12.75">
      <c r="A3" s="253"/>
      <c r="B3" s="251"/>
      <c r="C3" s="247"/>
      <c r="D3" s="149">
        <v>1702</v>
      </c>
      <c r="E3" s="111">
        <v>1915</v>
      </c>
      <c r="F3" s="150">
        <v>1920</v>
      </c>
      <c r="G3" s="151"/>
      <c r="H3" s="111">
        <v>2600</v>
      </c>
      <c r="I3" s="111">
        <v>2770</v>
      </c>
      <c r="J3" s="111">
        <v>2780</v>
      </c>
      <c r="K3" s="111">
        <v>2930</v>
      </c>
      <c r="L3" s="111">
        <v>2940</v>
      </c>
      <c r="M3" s="150">
        <v>5000</v>
      </c>
      <c r="N3" s="150">
        <v>5180</v>
      </c>
      <c r="O3" s="150">
        <v>5400</v>
      </c>
    </row>
    <row r="4" spans="1:15" ht="12.75">
      <c r="A4" s="33"/>
      <c r="B4" s="253"/>
      <c r="C4" s="254" t="s">
        <v>25</v>
      </c>
      <c r="D4" s="152" t="s">
        <v>112</v>
      </c>
      <c r="E4" s="116" t="s">
        <v>139</v>
      </c>
      <c r="F4" s="153"/>
      <c r="G4" s="147"/>
      <c r="H4" s="116" t="s">
        <v>137</v>
      </c>
      <c r="I4" s="116" t="s">
        <v>69</v>
      </c>
      <c r="J4" s="117" t="s">
        <v>184</v>
      </c>
      <c r="K4" s="116" t="s">
        <v>69</v>
      </c>
      <c r="L4" s="116" t="s">
        <v>69</v>
      </c>
      <c r="M4" s="154" t="s">
        <v>70</v>
      </c>
      <c r="N4" s="154" t="s">
        <v>71</v>
      </c>
      <c r="O4" s="154" t="s">
        <v>115</v>
      </c>
    </row>
    <row r="5" spans="1:15" ht="12.75">
      <c r="A5" s="35" t="s">
        <v>72</v>
      </c>
      <c r="B5" s="35" t="s">
        <v>3</v>
      </c>
      <c r="C5" s="96" t="s">
        <v>43</v>
      </c>
      <c r="D5" s="112" t="s">
        <v>73</v>
      </c>
      <c r="E5" s="112" t="s">
        <v>193</v>
      </c>
      <c r="F5" s="112" t="s">
        <v>28</v>
      </c>
      <c r="G5" s="122"/>
      <c r="H5" s="112" t="s">
        <v>138</v>
      </c>
      <c r="I5" s="112" t="s">
        <v>93</v>
      </c>
      <c r="J5" s="112" t="s">
        <v>180</v>
      </c>
      <c r="K5" s="112" t="s">
        <v>73</v>
      </c>
      <c r="L5" s="112" t="s">
        <v>180</v>
      </c>
      <c r="M5" s="112" t="s">
        <v>106</v>
      </c>
      <c r="N5" s="112" t="s">
        <v>181</v>
      </c>
      <c r="O5" s="112"/>
    </row>
    <row r="6" spans="1:15" ht="12">
      <c r="A6" s="293"/>
      <c r="B6" s="156" t="s">
        <v>39</v>
      </c>
      <c r="C6" s="155"/>
      <c r="D6" s="157"/>
      <c r="E6" s="155"/>
      <c r="F6" s="155"/>
      <c r="G6" s="158"/>
      <c r="H6" s="155"/>
      <c r="I6" s="155"/>
      <c r="J6" s="155"/>
      <c r="K6" s="155"/>
      <c r="L6" s="155"/>
      <c r="M6" s="155"/>
      <c r="N6" s="157"/>
      <c r="O6" s="155"/>
    </row>
    <row r="7" spans="1:15" ht="12">
      <c r="A7" s="294" t="s">
        <v>85</v>
      </c>
      <c r="B7" s="135" t="s">
        <v>17</v>
      </c>
      <c r="C7" s="163"/>
      <c r="D7" s="163">
        <v>1200</v>
      </c>
      <c r="E7" s="163"/>
      <c r="F7" s="163"/>
      <c r="G7" s="137"/>
      <c r="H7" s="163"/>
      <c r="I7" s="163">
        <v>-2960</v>
      </c>
      <c r="J7" s="163">
        <v>-11167.2</v>
      </c>
      <c r="K7" s="163">
        <v>-2700</v>
      </c>
      <c r="L7" s="163">
        <v>-79200</v>
      </c>
      <c r="M7" s="159"/>
      <c r="N7" s="157"/>
      <c r="O7" s="157"/>
    </row>
    <row r="8" spans="1:15" ht="12">
      <c r="A8" s="295"/>
      <c r="B8" s="124" t="s">
        <v>97</v>
      </c>
      <c r="C8" s="164"/>
      <c r="D8" s="164"/>
      <c r="E8" s="164"/>
      <c r="F8" s="164"/>
      <c r="G8" s="137"/>
      <c r="H8" s="164"/>
      <c r="I8" s="164"/>
      <c r="J8" s="164"/>
      <c r="K8" s="164"/>
      <c r="L8" s="123"/>
      <c r="M8" s="123"/>
      <c r="N8" s="160"/>
      <c r="O8" s="123"/>
    </row>
    <row r="9" spans="1:15" ht="12">
      <c r="A9" s="295"/>
      <c r="B9" s="124" t="s">
        <v>140</v>
      </c>
      <c r="C9" s="164"/>
      <c r="D9" s="164"/>
      <c r="E9" s="164"/>
      <c r="F9" s="164"/>
      <c r="G9" s="137"/>
      <c r="H9" s="164"/>
      <c r="I9" s="164"/>
      <c r="J9" s="164"/>
      <c r="K9" s="164"/>
      <c r="L9" s="123"/>
      <c r="M9" s="123"/>
      <c r="N9" s="160"/>
      <c r="O9" s="123"/>
    </row>
    <row r="10" spans="1:15" ht="12">
      <c r="A10" s="295" t="s">
        <v>86</v>
      </c>
      <c r="B10" s="124" t="s">
        <v>103</v>
      </c>
      <c r="C10" s="164"/>
      <c r="D10" s="164"/>
      <c r="E10" s="164"/>
      <c r="F10" s="164"/>
      <c r="G10" s="137"/>
      <c r="H10" s="164"/>
      <c r="I10" s="164"/>
      <c r="J10" s="164"/>
      <c r="K10" s="164"/>
      <c r="L10" s="123"/>
      <c r="M10" s="123"/>
      <c r="N10" s="160"/>
      <c r="O10" s="123"/>
    </row>
    <row r="11" spans="1:15" ht="12">
      <c r="A11" s="295" t="s">
        <v>88</v>
      </c>
      <c r="B11" s="124" t="s">
        <v>92</v>
      </c>
      <c r="C11" s="164"/>
      <c r="D11" s="164"/>
      <c r="E11" s="164"/>
      <c r="F11" s="164"/>
      <c r="G11" s="137"/>
      <c r="H11" s="164"/>
      <c r="I11" s="164"/>
      <c r="J11" s="164"/>
      <c r="K11" s="164"/>
      <c r="L11" s="123"/>
      <c r="M11" s="123"/>
      <c r="N11" s="160"/>
      <c r="O11" s="123"/>
    </row>
    <row r="12" spans="1:15" ht="12">
      <c r="A12" s="295"/>
      <c r="B12" s="124" t="s">
        <v>79</v>
      </c>
      <c r="C12" s="164"/>
      <c r="D12" s="164"/>
      <c r="E12" s="164"/>
      <c r="F12" s="164"/>
      <c r="G12" s="137"/>
      <c r="H12" s="164"/>
      <c r="I12" s="164"/>
      <c r="J12" s="164"/>
      <c r="K12" s="164"/>
      <c r="L12" s="123"/>
      <c r="M12" s="157"/>
      <c r="N12" s="160"/>
      <c r="O12" s="123"/>
    </row>
    <row r="13" spans="1:15" ht="12">
      <c r="A13" s="295" t="s">
        <v>89</v>
      </c>
      <c r="B13" s="124" t="s">
        <v>182</v>
      </c>
      <c r="C13" s="123"/>
      <c r="D13" s="123"/>
      <c r="E13" s="123"/>
      <c r="F13" s="123"/>
      <c r="G13" s="158"/>
      <c r="H13" s="123"/>
      <c r="I13" s="123"/>
      <c r="J13" s="123"/>
      <c r="K13" s="123"/>
      <c r="L13" s="123"/>
      <c r="M13" s="157"/>
      <c r="N13" s="123"/>
      <c r="O13" s="123"/>
    </row>
    <row r="14" spans="1:15" ht="12">
      <c r="A14" s="295"/>
      <c r="B14" s="124" t="s">
        <v>94</v>
      </c>
      <c r="C14" s="123"/>
      <c r="D14" s="123"/>
      <c r="E14" s="123"/>
      <c r="F14" s="123"/>
      <c r="G14" s="158"/>
      <c r="H14" s="123"/>
      <c r="I14" s="123"/>
      <c r="J14" s="123"/>
      <c r="K14" s="123"/>
      <c r="L14" s="123"/>
      <c r="M14" s="157"/>
      <c r="N14" s="123"/>
      <c r="O14" s="123"/>
    </row>
    <row r="15" spans="1:15" ht="12">
      <c r="A15" s="295"/>
      <c r="B15" s="127" t="s">
        <v>192</v>
      </c>
      <c r="C15" s="123"/>
      <c r="D15" s="123"/>
      <c r="E15" s="123"/>
      <c r="F15" s="123"/>
      <c r="G15" s="158"/>
      <c r="H15" s="123"/>
      <c r="I15" s="123"/>
      <c r="J15" s="123"/>
      <c r="K15" s="123"/>
      <c r="L15" s="123"/>
      <c r="M15" s="157"/>
      <c r="N15" s="123"/>
      <c r="O15" s="123"/>
    </row>
    <row r="16" spans="1:15" ht="12">
      <c r="A16" s="295"/>
      <c r="B16" s="256" t="s">
        <v>15</v>
      </c>
      <c r="C16" s="257"/>
      <c r="D16" s="257"/>
      <c r="E16" s="257"/>
      <c r="F16" s="257"/>
      <c r="G16" s="158"/>
      <c r="H16" s="257"/>
      <c r="I16" s="257"/>
      <c r="J16" s="257"/>
      <c r="K16" s="257"/>
      <c r="L16" s="257"/>
      <c r="M16" s="257"/>
      <c r="N16" s="257"/>
      <c r="O16" s="257"/>
    </row>
    <row r="17" spans="1:15" ht="12">
      <c r="A17" s="295"/>
      <c r="B17" s="258" t="s">
        <v>16</v>
      </c>
      <c r="C17" s="259"/>
      <c r="D17" s="259"/>
      <c r="E17" s="259"/>
      <c r="F17" s="259"/>
      <c r="G17" s="158"/>
      <c r="H17" s="259"/>
      <c r="I17" s="259"/>
      <c r="J17" s="259"/>
      <c r="K17" s="259"/>
      <c r="L17" s="259"/>
      <c r="M17" s="259"/>
      <c r="N17" s="259"/>
      <c r="O17" s="259"/>
    </row>
    <row r="18" spans="1:15" ht="12">
      <c r="A18" s="295"/>
      <c r="B18" s="274"/>
      <c r="C18" s="123"/>
      <c r="D18" s="123"/>
      <c r="E18" s="123"/>
      <c r="F18" s="123"/>
      <c r="G18" s="158"/>
      <c r="H18" s="123"/>
      <c r="I18" s="123"/>
      <c r="J18" s="123"/>
      <c r="K18" s="123"/>
      <c r="L18" s="123"/>
      <c r="M18" s="123"/>
      <c r="N18" s="123"/>
      <c r="O18" s="123"/>
    </row>
    <row r="19" spans="1:15" ht="12">
      <c r="A19" s="295"/>
      <c r="B19" s="273" t="s">
        <v>19</v>
      </c>
      <c r="C19" s="123"/>
      <c r="D19" s="123"/>
      <c r="E19" s="123"/>
      <c r="F19" s="123"/>
      <c r="G19" s="158"/>
      <c r="H19" s="123"/>
      <c r="I19" s="123"/>
      <c r="J19" s="123"/>
      <c r="K19" s="123"/>
      <c r="L19" s="123"/>
      <c r="M19" s="161"/>
      <c r="N19" s="123"/>
      <c r="O19" s="123"/>
    </row>
    <row r="20" spans="1:15" ht="12">
      <c r="A20" s="295" t="s">
        <v>100</v>
      </c>
      <c r="B20" s="124" t="s">
        <v>17</v>
      </c>
      <c r="C20" s="123"/>
      <c r="D20" s="123"/>
      <c r="E20" s="123"/>
      <c r="F20" s="123"/>
      <c r="G20" s="158"/>
      <c r="H20" s="123"/>
      <c r="I20" s="123"/>
      <c r="J20" s="123"/>
      <c r="K20" s="123"/>
      <c r="L20" s="123"/>
      <c r="M20" s="161"/>
      <c r="N20" s="123"/>
      <c r="O20" s="123"/>
    </row>
    <row r="21" spans="1:15" ht="12">
      <c r="A21" s="295"/>
      <c r="B21" s="124" t="s">
        <v>97</v>
      </c>
      <c r="C21" s="123"/>
      <c r="D21" s="123"/>
      <c r="E21" s="123"/>
      <c r="F21" s="123"/>
      <c r="G21" s="158"/>
      <c r="H21" s="123"/>
      <c r="I21" s="123"/>
      <c r="J21" s="123"/>
      <c r="K21" s="123"/>
      <c r="L21" s="123"/>
      <c r="M21" s="123"/>
      <c r="N21" s="160"/>
      <c r="O21" s="123"/>
    </row>
    <row r="22" spans="1:15" ht="12">
      <c r="A22" s="295"/>
      <c r="B22" s="124" t="s">
        <v>140</v>
      </c>
      <c r="C22" s="164"/>
      <c r="D22" s="123"/>
      <c r="E22" s="123"/>
      <c r="F22" s="123"/>
      <c r="G22" s="158"/>
      <c r="H22" s="123"/>
      <c r="I22" s="123"/>
      <c r="J22" s="123"/>
      <c r="K22" s="123"/>
      <c r="L22" s="123"/>
      <c r="M22" s="123"/>
      <c r="N22" s="160"/>
      <c r="O22" s="123"/>
    </row>
    <row r="23" spans="1:15" ht="12">
      <c r="A23" s="295" t="s">
        <v>101</v>
      </c>
      <c r="B23" s="124" t="s">
        <v>92</v>
      </c>
      <c r="C23" s="164"/>
      <c r="D23" s="123"/>
      <c r="E23" s="123"/>
      <c r="F23" s="123"/>
      <c r="G23" s="158"/>
      <c r="H23" s="123"/>
      <c r="I23" s="123"/>
      <c r="J23" s="123"/>
      <c r="K23" s="123"/>
      <c r="L23" s="123"/>
      <c r="M23" s="123"/>
      <c r="N23" s="160"/>
      <c r="O23" s="123"/>
    </row>
    <row r="24" spans="1:15" ht="12">
      <c r="A24" s="295"/>
      <c r="B24" s="124" t="s">
        <v>79</v>
      </c>
      <c r="C24" s="164"/>
      <c r="D24" s="123"/>
      <c r="E24" s="123"/>
      <c r="F24" s="123"/>
      <c r="G24" s="158"/>
      <c r="H24" s="123"/>
      <c r="I24" s="123"/>
      <c r="J24" s="123"/>
      <c r="K24" s="123"/>
      <c r="L24" s="123"/>
      <c r="M24" s="157"/>
      <c r="N24" s="160"/>
      <c r="O24" s="123"/>
    </row>
    <row r="25" spans="1:15" ht="12">
      <c r="A25" s="295" t="s">
        <v>150</v>
      </c>
      <c r="B25" s="124" t="s">
        <v>182</v>
      </c>
      <c r="C25" s="164"/>
      <c r="D25" s="123"/>
      <c r="E25" s="123"/>
      <c r="F25" s="123"/>
      <c r="G25" s="158"/>
      <c r="H25" s="123"/>
      <c r="I25" s="123"/>
      <c r="J25" s="123"/>
      <c r="K25" s="123"/>
      <c r="L25" s="123"/>
      <c r="M25" s="157"/>
      <c r="N25" s="123"/>
      <c r="O25" s="123"/>
    </row>
    <row r="26" spans="1:15" ht="12">
      <c r="A26" s="295"/>
      <c r="B26" s="124" t="s">
        <v>94</v>
      </c>
      <c r="C26" s="123"/>
      <c r="D26" s="123"/>
      <c r="E26" s="123"/>
      <c r="F26" s="123"/>
      <c r="G26" s="158"/>
      <c r="H26" s="123"/>
      <c r="I26" s="123"/>
      <c r="J26" s="123"/>
      <c r="K26" s="123"/>
      <c r="L26" s="123"/>
      <c r="M26" s="157"/>
      <c r="N26" s="123"/>
      <c r="O26" s="123"/>
    </row>
    <row r="27" spans="1:15" ht="12">
      <c r="A27" s="295"/>
      <c r="B27" s="124" t="s">
        <v>192</v>
      </c>
      <c r="C27" s="123"/>
      <c r="D27" s="123"/>
      <c r="E27" s="123"/>
      <c r="F27" s="123"/>
      <c r="G27" s="158"/>
      <c r="H27" s="123"/>
      <c r="I27" s="123"/>
      <c r="J27" s="123"/>
      <c r="K27" s="123"/>
      <c r="L27" s="123"/>
      <c r="M27" s="157"/>
      <c r="N27" s="123"/>
      <c r="O27" s="123"/>
    </row>
    <row r="28" spans="1:15" ht="12">
      <c r="A28" s="295"/>
      <c r="B28" s="256" t="s">
        <v>15</v>
      </c>
      <c r="C28" s="257"/>
      <c r="D28" s="257"/>
      <c r="E28" s="257"/>
      <c r="F28" s="257"/>
      <c r="G28" s="158"/>
      <c r="H28" s="257"/>
      <c r="I28" s="257"/>
      <c r="J28" s="257"/>
      <c r="K28" s="257"/>
      <c r="L28" s="257"/>
      <c r="M28" s="257"/>
      <c r="N28" s="257"/>
      <c r="O28" s="257"/>
    </row>
    <row r="29" spans="1:15" ht="12">
      <c r="A29" s="295"/>
      <c r="B29" s="258" t="s">
        <v>16</v>
      </c>
      <c r="C29" s="259"/>
      <c r="D29" s="259"/>
      <c r="E29" s="259"/>
      <c r="F29" s="259"/>
      <c r="G29" s="158"/>
      <c r="H29" s="259"/>
      <c r="I29" s="259"/>
      <c r="J29" s="259"/>
      <c r="K29" s="259"/>
      <c r="L29" s="259"/>
      <c r="M29" s="259"/>
      <c r="N29" s="259"/>
      <c r="O29" s="259"/>
    </row>
  </sheetData>
  <sheetProtection/>
  <mergeCells count="3">
    <mergeCell ref="M2:O2"/>
    <mergeCell ref="D2:F2"/>
    <mergeCell ref="H2:L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Torunn Drage Roti</dc:creator>
  <cp:keywords/>
  <dc:description/>
  <cp:lastModifiedBy>Torunn</cp:lastModifiedBy>
  <cp:lastPrinted>2011-11-28T10:38:11Z</cp:lastPrinted>
  <dcterms:created xsi:type="dcterms:W3CDTF">2006-08-27T17:30:59Z</dcterms:created>
  <dcterms:modified xsi:type="dcterms:W3CDTF">2020-11-11T08:39:18Z</dcterms:modified>
  <cp:category/>
  <cp:version/>
  <cp:contentType/>
  <cp:contentStatus/>
</cp:coreProperties>
</file>